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gutt\OneDrive - University of Iowa\SIM-air\2023-AQ-Course-Material\Excel-Players\"/>
    </mc:Choice>
  </mc:AlternateContent>
  <xr:revisionPtr revIDLastSave="0" documentId="8_{6D230BC5-8550-4BA9-9DCA-9D5BC75E38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1" sheetId="16" r:id="rId1"/>
    <sheet name="02a" sheetId="17" r:id="rId2"/>
    <sheet name="02b" sheetId="18" r:id="rId3"/>
    <sheet name="02c" sheetId="19" r:id="rId4"/>
    <sheet name="02d" sheetId="20" r:id="rId5"/>
    <sheet name="03a" sheetId="21" r:id="rId6"/>
    <sheet name="03b" sheetId="22" r:id="rId7"/>
  </sheets>
  <externalReferences>
    <externalReference r:id="rId8"/>
    <externalReference r:id="rId9"/>
    <externalReference r:id="rId10"/>
    <externalReference r:id="rId11"/>
  </externalReferences>
  <definedNames>
    <definedName name="_xlnm.Database">[1]Database!$A$1:$AF$318</definedName>
    <definedName name="DB_05">'[1]2005'!$A$1:$AD$45</definedName>
    <definedName name="Dung_Income">[2]Elacticities!$G$69</definedName>
    <definedName name="Dung_Price">[2]Elacticities!$H$69</definedName>
    <definedName name="E_App_BasicIncome">[2]Elacticities!$G$7</definedName>
    <definedName name="E_App_BasicPrice">[2]Elacticities!$H$7</definedName>
    <definedName name="E_App_HighIncome">[2]Elacticities!$G$9</definedName>
    <definedName name="E_App_HighPrice">[2]Elacticities!$H$9</definedName>
    <definedName name="E_App_MidIncome">[2]Elacticities!$G$8</definedName>
    <definedName name="E_App_MidPrice">[2]Elacticities!$H$8</definedName>
    <definedName name="E_Elec_BasicIncome">[2]Elacticities!$G$79</definedName>
    <definedName name="E_Elec_BasicPrice">[2]Elacticities!$H$79</definedName>
    <definedName name="E_Elec_HighIncome">[2]Elacticities!$G$81</definedName>
    <definedName name="E_Elec_HighPrice">[2]Elacticities!$H$81</definedName>
    <definedName name="E_Elec_MidIncome">[2]Elacticities!$G$80</definedName>
    <definedName name="E_Elec_MidPrice">[2]Elacticities!$H$80</definedName>
    <definedName name="Firewood_Income">[2]Elacticities!$G$70</definedName>
    <definedName name="Firewood_Price">[2]Elacticities!$H$70</definedName>
    <definedName name="growth">[3]air2!$C$23</definedName>
    <definedName name="growth2">[4]air2!$C$23</definedName>
    <definedName name="growth3">[4]air2!$C$23</definedName>
    <definedName name="Kerosene_Income">[2]Elacticities!$G$37</definedName>
    <definedName name="Kerosene_Price">[2]Elacticities!$H$37</definedName>
    <definedName name="LPG_Income">[2]Elacticities!$G$41</definedName>
    <definedName name="LPG_Price">[2]Elacticities!$H$41</definedName>
    <definedName name="NatGas_Income">[2]Elacticities!$G$63</definedName>
    <definedName name="NatGas_Price">[2]Elacticities!$H$63</definedName>
    <definedName name="Solar_Income">[2]Elacticities!$G$90</definedName>
    <definedName name="Solar_Price">[2]Elacticities!$H$90</definedName>
    <definedName name="Winfr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2" l="1"/>
  <c r="F20" i="21"/>
  <c r="G18" i="22" l="1"/>
  <c r="E16" i="22"/>
  <c r="G11" i="22"/>
  <c r="G18" i="19"/>
  <c r="H11" i="19"/>
  <c r="H11" i="22" l="1"/>
  <c r="G12" i="22"/>
  <c r="G11" i="21"/>
  <c r="G12" i="21" s="1"/>
  <c r="E16" i="21"/>
  <c r="E16" i="20"/>
  <c r="G18" i="20" s="1"/>
  <c r="H15" i="20"/>
  <c r="H14" i="20"/>
  <c r="H13" i="20"/>
  <c r="H12" i="20"/>
  <c r="I11" i="20"/>
  <c r="I12" i="20" s="1"/>
  <c r="I13" i="20" s="1"/>
  <c r="H11" i="20"/>
  <c r="H12" i="19"/>
  <c r="H13" i="19"/>
  <c r="H14" i="19"/>
  <c r="H15" i="19"/>
  <c r="I11" i="19"/>
  <c r="I12" i="19" s="1"/>
  <c r="I13" i="19" s="1"/>
  <c r="E16" i="19"/>
  <c r="E16" i="18"/>
  <c r="I11" i="18"/>
  <c r="I12" i="18" s="1"/>
  <c r="I13" i="18" s="1"/>
  <c r="E16" i="17"/>
  <c r="I11" i="17"/>
  <c r="I12" i="17" s="1"/>
  <c r="I13" i="17" s="1"/>
  <c r="I11" i="16"/>
  <c r="I12" i="16" s="1"/>
  <c r="I13" i="16" s="1"/>
  <c r="G13" i="22" l="1"/>
  <c r="H12" i="22"/>
  <c r="G13" i="21"/>
  <c r="H11" i="21"/>
  <c r="G14" i="22" l="1"/>
  <c r="H13" i="22"/>
  <c r="H12" i="21"/>
  <c r="G14" i="21"/>
  <c r="H13" i="21"/>
  <c r="G15" i="22" l="1"/>
  <c r="H14" i="22"/>
  <c r="G15" i="21"/>
  <c r="H14" i="21"/>
  <c r="H15" i="22" l="1"/>
  <c r="I11" i="22"/>
  <c r="I12" i="22" s="1"/>
  <c r="I13" i="22" s="1"/>
  <c r="H15" i="21"/>
  <c r="G18" i="21"/>
  <c r="I11" i="21"/>
  <c r="I12" i="21" s="1"/>
  <c r="I13" i="21" s="1"/>
</calcChain>
</file>

<file path=xl/sharedStrings.xml><?xml version="1.0" encoding="utf-8"?>
<sst xmlns="http://schemas.openxmlformats.org/spreadsheetml/2006/main" count="124" uniqueCount="28">
  <si>
    <t>VKT</t>
  </si>
  <si>
    <t>EF</t>
  </si>
  <si>
    <t>Emissions</t>
  </si>
  <si>
    <t>Vehicular Air Pollution Information System</t>
  </si>
  <si>
    <t>gm/km</t>
  </si>
  <si>
    <t>NV</t>
  </si>
  <si>
    <t>gm/day</t>
  </si>
  <si>
    <t>tons/day</t>
  </si>
  <si>
    <t>tons/yr</t>
  </si>
  <si>
    <t>km/day</t>
  </si>
  <si>
    <t>0-5</t>
  </si>
  <si>
    <t>6-10</t>
  </si>
  <si>
    <t>11-15</t>
  </si>
  <si>
    <t>16-20</t>
  </si>
  <si>
    <t>&gt;20</t>
  </si>
  <si>
    <t>age</t>
  </si>
  <si>
    <t>ES</t>
  </si>
  <si>
    <t>D rate</t>
  </si>
  <si>
    <t xml:space="preserve">fleet average EF </t>
  </si>
  <si>
    <t>#</t>
  </si>
  <si>
    <t>PM</t>
  </si>
  <si>
    <t>SO2</t>
  </si>
  <si>
    <t>NOx</t>
  </si>
  <si>
    <t>CO</t>
  </si>
  <si>
    <t>HC</t>
  </si>
  <si>
    <t>CO2</t>
  </si>
  <si>
    <t>This method build an emission factor -- using deterioration rate (D.rate)</t>
  </si>
  <si>
    <t>Total VKT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</si>
</sst>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>
    <font>
      <sz val="10"/>
      <name val="Arial"/>
    </font>
    <font>
      <sz val="8"/>
      <name val="Arial"/>
      <family val="2"/>
    </font>
    <font>
      <sz val="11"/>
      <name val="ＭＳ Ｐゴシック"/>
      <family val="3"/>
      <charset val="128"/>
    </font>
    <font>
      <sz val="12"/>
      <name val="Bookman Old Style"/>
      <family val="1"/>
    </font>
    <font>
      <b/>
      <sz val="34"/>
      <color indexed="16"/>
      <name val="Tekton Pro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center"/>
    </xf>
    <xf numFmtId="49" fontId="6" fillId="0" borderId="0" xfId="0" applyNumberFormat="1" applyFont="1"/>
    <xf numFmtId="2" fontId="6" fillId="0" borderId="0" xfId="0" applyNumberFormat="1" applyFont="1" applyAlignment="1">
      <alignment horizontal="center"/>
    </xf>
    <xf numFmtId="164" fontId="6" fillId="6" borderId="0" xfId="0" applyNumberFormat="1" applyFont="1" applyFill="1" applyAlignment="1">
      <alignment horizontal="left"/>
    </xf>
    <xf numFmtId="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2" applyNumberFormat="1" applyFon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標準_enebal_JF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Vehicles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903852535674419"/>
          <c:y val="0.14382665265043881"/>
          <c:w val="0.73724892147102306"/>
          <c:h val="0.82363617305749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'02d'!$D$11:$D$15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&gt;20</c:v>
                </c:pt>
              </c:strCache>
            </c:strRef>
          </c:cat>
          <c:val>
            <c:numRef>
              <c:f>'02d'!$E$11:$E$15</c:f>
              <c:numCache>
                <c:formatCode>General</c:formatCode>
                <c:ptCount val="5"/>
                <c:pt idx="0">
                  <c:v>400</c:v>
                </c:pt>
                <c:pt idx="1">
                  <c:v>300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A-4332-8CAD-C7E209A63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25400"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Emissions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903852535674419"/>
          <c:y val="0.14382665265043881"/>
          <c:w val="0.73724892147102306"/>
          <c:h val="0.82363617305749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'02d'!$D$11:$D$15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&gt;20</c:v>
                </c:pt>
              </c:strCache>
            </c:strRef>
          </c:cat>
          <c:val>
            <c:numRef>
              <c:f>'02d'!$H$11:$H$15</c:f>
              <c:numCache>
                <c:formatCode>General</c:formatCode>
                <c:ptCount val="5"/>
                <c:pt idx="0">
                  <c:v>16000</c:v>
                </c:pt>
                <c:pt idx="1">
                  <c:v>18000</c:v>
                </c:pt>
                <c:pt idx="2">
                  <c:v>12000</c:v>
                </c:pt>
                <c:pt idx="3">
                  <c:v>8000</c:v>
                </c:pt>
                <c:pt idx="4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0-47BE-9437-14B081716D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25400"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Vehicles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903852535674419"/>
          <c:y val="0.14382665265043881"/>
          <c:w val="0.73724892147102306"/>
          <c:h val="0.82363617305749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'03a'!$D$11:$D$15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&gt;20</c:v>
                </c:pt>
              </c:strCache>
            </c:strRef>
          </c:cat>
          <c:val>
            <c:numRef>
              <c:f>'03a'!$E$11:$E$15</c:f>
              <c:numCache>
                <c:formatCode>General</c:formatCode>
                <c:ptCount val="5"/>
                <c:pt idx="0">
                  <c:v>400</c:v>
                </c:pt>
                <c:pt idx="1">
                  <c:v>300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4-4B33-A7FD-AD3B7797C9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25400"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Emissions</a:t>
            </a:r>
          </a:p>
        </c:rich>
      </c:tx>
      <c:layout>
        <c:manualLayout>
          <c:xMode val="edge"/>
          <c:yMode val="edge"/>
          <c:x val="0.65891385767790267"/>
          <c:y val="3.95909009510475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03852535674419"/>
          <c:y val="0.14382665265043881"/>
          <c:w val="0.73724892147102306"/>
          <c:h val="0.82363617305749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'03a'!$D$11:$D$15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&gt;20</c:v>
                </c:pt>
              </c:strCache>
            </c:strRef>
          </c:cat>
          <c:val>
            <c:numRef>
              <c:f>'03a'!$H$11:$H$15</c:f>
              <c:numCache>
                <c:formatCode>0</c:formatCode>
                <c:ptCount val="5"/>
                <c:pt idx="0">
                  <c:v>25218.059850892572</c:v>
                </c:pt>
                <c:pt idx="1">
                  <c:v>21925.98224196411</c:v>
                </c:pt>
                <c:pt idx="2">
                  <c:v>13338.154966328251</c:v>
                </c:pt>
                <c:pt idx="3">
                  <c:v>11348.827507528371</c:v>
                </c:pt>
                <c:pt idx="4">
                  <c:v>7958.6588310498428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1-4A3F-85D9-F8599D5275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25400"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Vehicles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903852535674419"/>
          <c:y val="0.14382665265043881"/>
          <c:w val="0.73724892147102306"/>
          <c:h val="0.82363617305749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'03b'!$D$11:$D$15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&gt;20</c:v>
                </c:pt>
              </c:strCache>
            </c:strRef>
          </c:cat>
          <c:val>
            <c:numRef>
              <c:f>'03b'!$E$11:$E$15</c:f>
              <c:numCache>
                <c:formatCode>General</c:formatCode>
                <c:ptCount val="5"/>
                <c:pt idx="0">
                  <c:v>400</c:v>
                </c:pt>
                <c:pt idx="1">
                  <c:v>300</c:v>
                </c:pt>
                <c:pt idx="2">
                  <c:v>150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8-4A0A-A284-C45BE6BF92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25400"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Emissions</a:t>
            </a:r>
          </a:p>
        </c:rich>
      </c:tx>
      <c:layout>
        <c:manualLayout>
          <c:xMode val="edge"/>
          <c:yMode val="edge"/>
          <c:x val="0.66265917602996249"/>
          <c:y val="2.63939339673650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03852535674419"/>
          <c:y val="0.14382665265043881"/>
          <c:w val="0.73724892147102306"/>
          <c:h val="0.82363617305749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'03b'!$D$11:$D$15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&gt;20</c:v>
                </c:pt>
              </c:strCache>
            </c:strRef>
          </c:cat>
          <c:val>
            <c:numRef>
              <c:f>'03b'!$H$11:$H$15</c:f>
              <c:numCache>
                <c:formatCode>0</c:formatCode>
                <c:ptCount val="5"/>
                <c:pt idx="0">
                  <c:v>31522.574813615716</c:v>
                </c:pt>
                <c:pt idx="1">
                  <c:v>21925.98224196411</c:v>
                </c:pt>
                <c:pt idx="2">
                  <c:v>11670.88559553722</c:v>
                </c:pt>
                <c:pt idx="3">
                  <c:v>7093.0171922052323</c:v>
                </c:pt>
                <c:pt idx="4">
                  <c:v>1989.6647077624607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2-4A8F-A672-B7E7DE875A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25400"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9525</xdr:rowOff>
    </xdr:from>
    <xdr:to>
      <xdr:col>18</xdr:col>
      <xdr:colOff>600075</xdr:colOff>
      <xdr:row>4</xdr:row>
      <xdr:rowOff>200025</xdr:rowOff>
    </xdr:to>
    <xdr:pic>
      <xdr:nvPicPr>
        <xdr:cNvPr id="13313" name="Picture 1" descr="logo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47625"/>
          <a:ext cx="19240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9525</xdr:rowOff>
    </xdr:from>
    <xdr:to>
      <xdr:col>18</xdr:col>
      <xdr:colOff>600075</xdr:colOff>
      <xdr:row>4</xdr:row>
      <xdr:rowOff>200025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47625"/>
          <a:ext cx="19240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9525</xdr:rowOff>
    </xdr:from>
    <xdr:to>
      <xdr:col>18</xdr:col>
      <xdr:colOff>600075</xdr:colOff>
      <xdr:row>4</xdr:row>
      <xdr:rowOff>200025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47625"/>
          <a:ext cx="19240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9525</xdr:rowOff>
    </xdr:from>
    <xdr:to>
      <xdr:col>18</xdr:col>
      <xdr:colOff>600075</xdr:colOff>
      <xdr:row>4</xdr:row>
      <xdr:rowOff>200025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47625"/>
          <a:ext cx="19240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9525</xdr:rowOff>
    </xdr:from>
    <xdr:to>
      <xdr:col>18</xdr:col>
      <xdr:colOff>600075</xdr:colOff>
      <xdr:row>4</xdr:row>
      <xdr:rowOff>200025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7625"/>
          <a:ext cx="19240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190500</xdr:colOff>
      <xdr:row>6</xdr:row>
      <xdr:rowOff>95250</xdr:rowOff>
    </xdr:from>
    <xdr:to>
      <xdr:col>15</xdr:col>
      <xdr:colOff>219075</xdr:colOff>
      <xdr:row>19</xdr:row>
      <xdr:rowOff>214312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6</xdr:row>
      <xdr:rowOff>104775</xdr:rowOff>
    </xdr:from>
    <xdr:to>
      <xdr:col>20</xdr:col>
      <xdr:colOff>533400</xdr:colOff>
      <xdr:row>20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9525</xdr:rowOff>
    </xdr:from>
    <xdr:to>
      <xdr:col>18</xdr:col>
      <xdr:colOff>600075</xdr:colOff>
      <xdr:row>4</xdr:row>
      <xdr:rowOff>200025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7625"/>
          <a:ext cx="19240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190500</xdr:colOff>
      <xdr:row>6</xdr:row>
      <xdr:rowOff>95250</xdr:rowOff>
    </xdr:from>
    <xdr:to>
      <xdr:col>15</xdr:col>
      <xdr:colOff>219075</xdr:colOff>
      <xdr:row>19</xdr:row>
      <xdr:rowOff>214312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6</xdr:row>
      <xdr:rowOff>104775</xdr:rowOff>
    </xdr:from>
    <xdr:to>
      <xdr:col>20</xdr:col>
      <xdr:colOff>533400</xdr:colOff>
      <xdr:row>20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9525</xdr:rowOff>
    </xdr:from>
    <xdr:to>
      <xdr:col>18</xdr:col>
      <xdr:colOff>600075</xdr:colOff>
      <xdr:row>4</xdr:row>
      <xdr:rowOff>200025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7C730103-B895-4ADB-944B-BF2268C8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985" y="47625"/>
          <a:ext cx="196977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190500</xdr:colOff>
      <xdr:row>6</xdr:row>
      <xdr:rowOff>95250</xdr:rowOff>
    </xdr:from>
    <xdr:to>
      <xdr:col>15</xdr:col>
      <xdr:colOff>219075</xdr:colOff>
      <xdr:row>19</xdr:row>
      <xdr:rowOff>214312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CEAFCF-06B9-45AC-8691-B6D26A2A5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6</xdr:row>
      <xdr:rowOff>104775</xdr:rowOff>
    </xdr:from>
    <xdr:to>
      <xdr:col>20</xdr:col>
      <xdr:colOff>533400</xdr:colOff>
      <xdr:row>20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C5F44B-2299-445C-A6B0-0434159A6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B\Segment%20Y\China\Pivot_Vehicle%20Parc%20China%202005-20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264419\My%20Documents\WB_IMF_IndiaLowCarbonGrowth\Model\Start_Her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ml3\xr0\Documents%20and%20Settings\Lew\Local%20Settings\Temp\Documents%20and%20Settings\Fulton\Local%20Settings\Temporary%20Internet%20Files\OLK45B\WINNT\Profiles\fulton\Local%20Settings\Temp\WEC97B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ew\Local%20Settings\Temp\Documents%20and%20Settings\Fulton\Local%20Settings\Temporary%20Internet%20Files\OLK45B\WINNT\Profiles\fulton\Local%20Settings\Temp\WEC97B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Overview"/>
      <sheetName val="Background"/>
      <sheetName val="byFuel"/>
      <sheetName val="byClass"/>
      <sheetName val="byNorm"/>
      <sheetName val="byAge"/>
      <sheetName val="Cht_Class"/>
      <sheetName val="Cht_Fuel"/>
      <sheetName val="Cht_Age"/>
      <sheetName val="Cht_Norm"/>
      <sheetName val="Database"/>
      <sheetName val="2005"/>
      <sheetName val="2008"/>
      <sheetName val="2015"/>
      <sheetName val="2025"/>
      <sheetName val="20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Class</v>
          </cell>
          <cell r="B1" t="str">
            <v>Parc</v>
          </cell>
          <cell r="C1" t="str">
            <v>Vehicle</v>
          </cell>
          <cell r="D1" t="str">
            <v>Sub</v>
          </cell>
          <cell r="E1" t="str">
            <v>Fuel</v>
          </cell>
          <cell r="F1" t="str">
            <v>Norm</v>
          </cell>
          <cell r="G1" t="str">
            <v>25 yr</v>
          </cell>
          <cell r="H1" t="str">
            <v>24 yr</v>
          </cell>
          <cell r="I1" t="str">
            <v>23 yr</v>
          </cell>
          <cell r="J1" t="str">
            <v>22 yr</v>
          </cell>
          <cell r="K1" t="str">
            <v>21 yr</v>
          </cell>
          <cell r="L1" t="str">
            <v>20 yr</v>
          </cell>
          <cell r="M1" t="str">
            <v>19 yr</v>
          </cell>
          <cell r="N1" t="str">
            <v>18 yr</v>
          </cell>
          <cell r="O1" t="str">
            <v>17 yr</v>
          </cell>
          <cell r="P1" t="str">
            <v>16 yr</v>
          </cell>
          <cell r="Q1" t="str">
            <v>15 yr</v>
          </cell>
          <cell r="R1" t="str">
            <v>14 yr</v>
          </cell>
          <cell r="S1" t="str">
            <v>13 yr</v>
          </cell>
          <cell r="T1" t="str">
            <v>12 yr</v>
          </cell>
          <cell r="U1" t="str">
            <v>11 yr</v>
          </cell>
          <cell r="V1" t="str">
            <v>10 yr</v>
          </cell>
          <cell r="W1" t="str">
            <v>9 yr</v>
          </cell>
          <cell r="X1" t="str">
            <v>8 yr</v>
          </cell>
          <cell r="Y1" t="str">
            <v>7 yr</v>
          </cell>
          <cell r="Z1" t="str">
            <v>6 yr</v>
          </cell>
          <cell r="AA1" t="str">
            <v>5 yr</v>
          </cell>
          <cell r="AB1" t="str">
            <v>4 yr</v>
          </cell>
          <cell r="AC1" t="str">
            <v>3 yr</v>
          </cell>
          <cell r="AD1" t="str">
            <v>2 yr</v>
          </cell>
          <cell r="AE1" t="str">
            <v>1 yr</v>
          </cell>
          <cell r="AF1" t="str">
            <v>total</v>
          </cell>
        </row>
        <row r="2">
          <cell r="A2" t="str">
            <v>HCV [D] heavy duty (Euro I)</v>
          </cell>
          <cell r="B2">
            <v>2005</v>
          </cell>
          <cell r="C2" t="str">
            <v>HCV</v>
          </cell>
          <cell r="D2" t="str">
            <v>H_HGV</v>
          </cell>
          <cell r="E2" t="str">
            <v>D</v>
          </cell>
          <cell r="F2" t="str">
            <v>Euro I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79924.106862101602</v>
          </cell>
          <cell r="AA2">
            <v>143435.76108691964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223359.86794902122</v>
          </cell>
        </row>
        <row r="3">
          <cell r="A3" t="str">
            <v>HCV [D] heavy duty (Euro I)</v>
          </cell>
          <cell r="B3">
            <v>2008</v>
          </cell>
          <cell r="C3" t="str">
            <v>HCV</v>
          </cell>
          <cell r="D3" t="str">
            <v>H_HGV</v>
          </cell>
          <cell r="E3" t="str">
            <v>D</v>
          </cell>
          <cell r="F3" t="str">
            <v>Euro I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73772.941633570881</v>
          </cell>
          <cell r="X3">
            <v>134582.69004181452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208355.6316753854</v>
          </cell>
        </row>
        <row r="4">
          <cell r="A4" t="str">
            <v>HCV [D] heavy duty (Euro I)</v>
          </cell>
          <cell r="B4">
            <v>2015</v>
          </cell>
          <cell r="C4" t="str">
            <v>HCV</v>
          </cell>
          <cell r="D4" t="str">
            <v>H_HGV</v>
          </cell>
          <cell r="E4" t="str">
            <v>D</v>
          </cell>
          <cell r="F4" t="str">
            <v>Euro 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46693.66281560879</v>
          </cell>
          <cell r="Q4">
            <v>59812.895401870657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106506.55821747944</v>
          </cell>
        </row>
        <row r="5">
          <cell r="A5" t="str">
            <v>HCV [D] heavy duty (Euro I)</v>
          </cell>
          <cell r="B5">
            <v>2035</v>
          </cell>
          <cell r="C5" t="str">
            <v>HCV</v>
          </cell>
          <cell r="D5" t="str">
            <v>H_HGV</v>
          </cell>
          <cell r="E5" t="str">
            <v>D</v>
          </cell>
          <cell r="F5" t="str">
            <v>Euro I</v>
          </cell>
          <cell r="G5">
            <v>7454.0950366686648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7454.0950366686648</v>
          </cell>
        </row>
        <row r="6">
          <cell r="A6" t="str">
            <v>HCV [D] heavy duty (Euro I)</v>
          </cell>
          <cell r="B6">
            <v>2025</v>
          </cell>
          <cell r="C6" t="str">
            <v>HCV</v>
          </cell>
          <cell r="D6" t="str">
            <v>H_HGV</v>
          </cell>
          <cell r="E6" t="str">
            <v>D</v>
          </cell>
          <cell r="F6" t="str">
            <v>Euro I</v>
          </cell>
          <cell r="G6">
            <v>44915.224710148665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44915.224710148665</v>
          </cell>
        </row>
        <row r="7">
          <cell r="A7" t="str">
            <v>HCV [D] heavy duty (Euro II)</v>
          </cell>
          <cell r="B7">
            <v>2005</v>
          </cell>
          <cell r="C7" t="str">
            <v>HCV</v>
          </cell>
          <cell r="D7" t="str">
            <v>H_HGV</v>
          </cell>
          <cell r="E7" t="str">
            <v>D</v>
          </cell>
          <cell r="F7" t="str">
            <v>Euro 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241682.04386137077</v>
          </cell>
          <cell r="AC7">
            <v>254053.30589049598</v>
          </cell>
          <cell r="AD7">
            <v>373743.14873399999</v>
          </cell>
          <cell r="AE7">
            <v>235050.894</v>
          </cell>
          <cell r="AF7">
            <v>1104529.3924858668</v>
          </cell>
        </row>
        <row r="8">
          <cell r="A8" t="str">
            <v>HCV [D] heavy duty (Euro II)</v>
          </cell>
          <cell r="B8">
            <v>2008</v>
          </cell>
          <cell r="C8" t="str">
            <v>HCV</v>
          </cell>
          <cell r="D8" t="str">
            <v>H_HGV</v>
          </cell>
          <cell r="E8" t="str">
            <v>D</v>
          </cell>
          <cell r="F8" t="str">
            <v>Euro II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230727.04392491598</v>
          </cell>
          <cell r="Z8">
            <v>246501.38083292157</v>
          </cell>
          <cell r="AA8">
            <v>367051.22159444535</v>
          </cell>
          <cell r="AB8">
            <v>231891.43836917661</v>
          </cell>
          <cell r="AC8">
            <v>246665.01032061566</v>
          </cell>
          <cell r="AD8">
            <v>126623.32908921644</v>
          </cell>
          <cell r="AE8">
            <v>0</v>
          </cell>
          <cell r="AF8">
            <v>1449459.4241312917</v>
          </cell>
        </row>
        <row r="9">
          <cell r="A9" t="str">
            <v>HCV [D] heavy duty (Euro II)</v>
          </cell>
          <cell r="B9">
            <v>2015</v>
          </cell>
          <cell r="C9" t="str">
            <v>HCV</v>
          </cell>
          <cell r="D9" t="str">
            <v>H_HGV</v>
          </cell>
          <cell r="E9" t="str">
            <v>D</v>
          </cell>
          <cell r="F9" t="str">
            <v>Euro II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127915.26086843343</v>
          </cell>
          <cell r="S9">
            <v>157400.81670148042</v>
          </cell>
          <cell r="T9">
            <v>265357.44486745819</v>
          </cell>
          <cell r="U9">
            <v>185255.33748574505</v>
          </cell>
          <cell r="V9">
            <v>205751.49517294017</v>
          </cell>
          <cell r="W9">
            <v>109812.47003459946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1051492.8251306568</v>
          </cell>
        </row>
        <row r="10">
          <cell r="A10" t="str">
            <v>HCV [D] heavy duty (Euro II)</v>
          </cell>
          <cell r="B10">
            <v>2035</v>
          </cell>
          <cell r="C10" t="str">
            <v>HCV</v>
          </cell>
          <cell r="D10" t="str">
            <v>H_HGV</v>
          </cell>
          <cell r="E10" t="str">
            <v>D</v>
          </cell>
          <cell r="F10" t="str">
            <v>Euro II</v>
          </cell>
          <cell r="G10">
            <v>102440.09058992303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102440.09058992303</v>
          </cell>
        </row>
        <row r="11">
          <cell r="A11" t="str">
            <v>HCV [D] heavy duty (Euro II)</v>
          </cell>
          <cell r="B11">
            <v>2025</v>
          </cell>
          <cell r="C11" t="str">
            <v>HCV</v>
          </cell>
          <cell r="D11" t="str">
            <v>H_HGV</v>
          </cell>
          <cell r="E11" t="str">
            <v>D</v>
          </cell>
          <cell r="F11" t="str">
            <v>Euro II</v>
          </cell>
          <cell r="G11">
            <v>0</v>
          </cell>
          <cell r="H11">
            <v>57878.959108212402</v>
          </cell>
          <cell r="I11">
            <v>69106.699584233837</v>
          </cell>
          <cell r="J11">
            <v>114854.75668961965</v>
          </cell>
          <cell r="K11">
            <v>81176.099835884845</v>
          </cell>
          <cell r="L11">
            <v>95952.668080892632</v>
          </cell>
          <cell r="M11">
            <v>54422.652808318751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473391.83610716212</v>
          </cell>
        </row>
        <row r="12">
          <cell r="A12" t="str">
            <v>HCV [D] heavy duty (Euro III)</v>
          </cell>
          <cell r="B12">
            <v>2008</v>
          </cell>
          <cell r="C12" t="str">
            <v>HCV</v>
          </cell>
          <cell r="D12" t="str">
            <v>H_HGV</v>
          </cell>
          <cell r="E12" t="str">
            <v>D</v>
          </cell>
          <cell r="F12" t="str">
            <v>Euro III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131791.62823571509</v>
          </cell>
          <cell r="AE12">
            <v>257128.46864844943</v>
          </cell>
          <cell r="AF12">
            <v>388920.09688416449</v>
          </cell>
        </row>
        <row r="13">
          <cell r="A13" t="str">
            <v>HCV [D] heavy duty (Euro III)</v>
          </cell>
          <cell r="B13">
            <v>2015</v>
          </cell>
          <cell r="C13" t="str">
            <v>HCV</v>
          </cell>
          <cell r="D13" t="str">
            <v>H_HGV</v>
          </cell>
          <cell r="E13" t="str">
            <v>D</v>
          </cell>
          <cell r="F13" t="str">
            <v>Euro III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114294.61166866476</v>
          </cell>
          <cell r="X13">
            <v>230864.39938246727</v>
          </cell>
          <cell r="Y13">
            <v>234776.14453887098</v>
          </cell>
          <cell r="Z13">
            <v>235333.87582084248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815269.03141084546</v>
          </cell>
        </row>
        <row r="14">
          <cell r="A14" t="str">
            <v>HCV [D] heavy duty (Euro III)</v>
          </cell>
          <cell r="B14">
            <v>2035</v>
          </cell>
          <cell r="C14" t="str">
            <v>HCV</v>
          </cell>
          <cell r="D14" t="str">
            <v>H_HGV</v>
          </cell>
          <cell r="E14" t="str">
            <v>D</v>
          </cell>
          <cell r="F14" t="str">
            <v>Euro III</v>
          </cell>
          <cell r="G14">
            <v>130628.59103698982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130628.59103698982</v>
          </cell>
        </row>
        <row r="15">
          <cell r="A15" t="str">
            <v>HCV [D] heavy duty (Euro III)</v>
          </cell>
          <cell r="B15">
            <v>2025</v>
          </cell>
          <cell r="C15" t="str">
            <v>HCV</v>
          </cell>
          <cell r="D15" t="str">
            <v>H_HGV</v>
          </cell>
          <cell r="E15" t="str">
            <v>D</v>
          </cell>
          <cell r="F15" t="str">
            <v>Euro III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56643.985576005238</v>
          </cell>
          <cell r="N15">
            <v>121546.78983106166</v>
          </cell>
          <cell r="O15">
            <v>131124.23770256748</v>
          </cell>
          <cell r="P15">
            <v>139310.42480078276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448625.43791041715</v>
          </cell>
        </row>
        <row r="16">
          <cell r="A16" t="str">
            <v>HCV [D] heavy duty (Euro IV)</v>
          </cell>
          <cell r="B16">
            <v>2015</v>
          </cell>
          <cell r="C16" t="str">
            <v>HCV</v>
          </cell>
          <cell r="D16" t="str">
            <v>H_HGV</v>
          </cell>
          <cell r="E16" t="str">
            <v>D</v>
          </cell>
          <cell r="F16" t="str">
            <v>Euro IV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244764.599156574</v>
          </cell>
          <cell r="AB16">
            <v>259795.95684288177</v>
          </cell>
          <cell r="AC16">
            <v>274004.14503924613</v>
          </cell>
          <cell r="AD16">
            <v>288465.49161730881</v>
          </cell>
          <cell r="AE16">
            <v>300561.39081355894</v>
          </cell>
          <cell r="AF16">
            <v>1367591.5834695697</v>
          </cell>
        </row>
        <row r="17">
          <cell r="A17" t="str">
            <v>HCV [D] heavy duty (Euro IV)</v>
          </cell>
          <cell r="B17">
            <v>2035</v>
          </cell>
          <cell r="C17" t="str">
            <v>HCV</v>
          </cell>
          <cell r="D17" t="str">
            <v>H_HGV</v>
          </cell>
          <cell r="E17" t="str">
            <v>D</v>
          </cell>
          <cell r="F17" t="str">
            <v>Euro IV</v>
          </cell>
          <cell r="G17">
            <v>51794.180536098866</v>
          </cell>
          <cell r="H17">
            <v>62467.209726497342</v>
          </cell>
          <cell r="I17">
            <v>74758.250669311528</v>
          </cell>
          <cell r="J17">
            <v>88781.487063769076</v>
          </cell>
          <cell r="K17">
            <v>103800.50487063393</v>
          </cell>
          <cell r="L17">
            <v>120507.15126975421</v>
          </cell>
          <cell r="M17">
            <v>138847.09457909362</v>
          </cell>
          <cell r="N17">
            <v>158952.89485925183</v>
          </cell>
          <cell r="O17">
            <v>180709.53831872658</v>
          </cell>
          <cell r="P17">
            <v>203360.89359026481</v>
          </cell>
          <cell r="Q17">
            <v>227279.6127437001</v>
          </cell>
          <cell r="R17">
            <v>252274.29865587928</v>
          </cell>
          <cell r="S17">
            <v>278259.06597719365</v>
          </cell>
          <cell r="T17">
            <v>304998.88130715216</v>
          </cell>
          <cell r="U17">
            <v>330633.67029983504</v>
          </cell>
          <cell r="V17">
            <v>356192.22586816514</v>
          </cell>
          <cell r="W17">
            <v>381344.38855687686</v>
          </cell>
          <cell r="X17">
            <v>405744.11339877266</v>
          </cell>
          <cell r="Y17">
            <v>429258.58005060296</v>
          </cell>
          <cell r="Z17">
            <v>450697.30569516181</v>
          </cell>
          <cell r="AA17">
            <v>470529.75949889567</v>
          </cell>
          <cell r="AB17">
            <v>485985.04001453397</v>
          </cell>
          <cell r="AC17">
            <v>498620.17456563702</v>
          </cell>
          <cell r="AD17">
            <v>510493.8022322529</v>
          </cell>
          <cell r="AE17">
            <v>521522.22733044514</v>
          </cell>
          <cell r="AF17">
            <v>7087812.3516785065</v>
          </cell>
        </row>
        <row r="18">
          <cell r="A18" t="str">
            <v>HCV [D] heavy duty (Euro IV)</v>
          </cell>
          <cell r="B18">
            <v>2025</v>
          </cell>
          <cell r="C18" t="str">
            <v>HCV</v>
          </cell>
          <cell r="D18" t="str">
            <v>H_HGV</v>
          </cell>
          <cell r="E18" t="str">
            <v>D</v>
          </cell>
          <cell r="F18" t="str">
            <v>Euro IV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153360.90322735734</v>
          </cell>
          <cell r="R18">
            <v>172930.83425422947</v>
          </cell>
          <cell r="S18">
            <v>193793.75327879557</v>
          </cell>
          <cell r="T18">
            <v>215838.11984781342</v>
          </cell>
          <cell r="U18">
            <v>236887.42868746875</v>
          </cell>
          <cell r="V18">
            <v>258403.72184211327</v>
          </cell>
          <cell r="W18">
            <v>280161.69051074481</v>
          </cell>
          <cell r="X18">
            <v>301913.07111269934</v>
          </cell>
          <cell r="Y18">
            <v>323557.94345288514</v>
          </cell>
          <cell r="Z18">
            <v>343532.85008946463</v>
          </cell>
          <cell r="AA18">
            <v>362739.14758575539</v>
          </cell>
          <cell r="AB18">
            <v>378994.54477747733</v>
          </cell>
          <cell r="AC18">
            <v>393429.28336195531</v>
          </cell>
          <cell r="AD18">
            <v>407627.95886580355</v>
          </cell>
          <cell r="AE18">
            <v>419506.07656018285</v>
          </cell>
          <cell r="AF18">
            <v>4442677.3274547458</v>
          </cell>
        </row>
        <row r="19">
          <cell r="A19" t="str">
            <v>HCV [D] heavy duty (no norms)</v>
          </cell>
          <cell r="B19">
            <v>2005</v>
          </cell>
          <cell r="C19" t="str">
            <v>HCV</v>
          </cell>
          <cell r="D19" t="str">
            <v>H_HGV</v>
          </cell>
          <cell r="E19" t="str">
            <v>D</v>
          </cell>
          <cell r="F19" t="str">
            <v>no norms</v>
          </cell>
          <cell r="P19">
            <v>0</v>
          </cell>
          <cell r="Q19">
            <v>10987.562331279334</v>
          </cell>
          <cell r="R19">
            <v>18918.460835049005</v>
          </cell>
          <cell r="S19">
            <v>18192.140843565059</v>
          </cell>
          <cell r="T19">
            <v>22448.002335860012</v>
          </cell>
          <cell r="U19">
            <v>29953.164345658031</v>
          </cell>
          <cell r="V19">
            <v>27508.861563303548</v>
          </cell>
          <cell r="W19">
            <v>29909.24857381024</v>
          </cell>
          <cell r="X19">
            <v>34440.821109205695</v>
          </cell>
          <cell r="Y19">
            <v>29891.78571196182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222250.04764969274</v>
          </cell>
        </row>
        <row r="20">
          <cell r="A20" t="str">
            <v>HCV [D] heavy duty (no norms)</v>
          </cell>
          <cell r="B20">
            <v>2008</v>
          </cell>
          <cell r="C20" t="str">
            <v>HCV</v>
          </cell>
          <cell r="D20" t="str">
            <v>H_HGV</v>
          </cell>
          <cell r="E20" t="str">
            <v>D</v>
          </cell>
          <cell r="F20" t="str">
            <v>no norms</v>
          </cell>
          <cell r="M20">
            <v>0</v>
          </cell>
          <cell r="N20">
            <v>12701.526064276646</v>
          </cell>
          <cell r="O20">
            <v>18693.993259571253</v>
          </cell>
          <cell r="P20">
            <v>16644.713940956008</v>
          </cell>
          <cell r="Q20">
            <v>12948.232227347413</v>
          </cell>
          <cell r="R20">
            <v>19935.328530252704</v>
          </cell>
          <cell r="S20">
            <v>20031.677901782012</v>
          </cell>
          <cell r="T20">
            <v>23782.339003465211</v>
          </cell>
          <cell r="U20">
            <v>29485.18302103375</v>
          </cell>
          <cell r="V20">
            <v>26773.927487043497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180996.92143572849</v>
          </cell>
        </row>
        <row r="21">
          <cell r="A21" t="str">
            <v>HCV [D] heavy duty (no norms)</v>
          </cell>
          <cell r="B21">
            <v>2015</v>
          </cell>
          <cell r="C21" t="str">
            <v>HCV</v>
          </cell>
          <cell r="D21" t="str">
            <v>H_HGV</v>
          </cell>
          <cell r="E21" t="str">
            <v>D</v>
          </cell>
          <cell r="F21" t="str">
            <v>no norms</v>
          </cell>
          <cell r="G21">
            <v>5542.1041980957707</v>
          </cell>
          <cell r="H21">
            <v>8560.2047295072625</v>
          </cell>
          <cell r="I21">
            <v>7987.2445290717233</v>
          </cell>
          <cell r="J21">
            <v>9716.1767884108722</v>
          </cell>
          <cell r="K21">
            <v>13132.442142232087</v>
          </cell>
          <cell r="L21">
            <v>12539.436142893948</v>
          </cell>
          <cell r="M21">
            <v>14375.061349794296</v>
          </cell>
          <cell r="N21">
            <v>17694.311571238362</v>
          </cell>
          <cell r="O21">
            <v>16375.403145547629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105922.38459679196</v>
          </cell>
        </row>
        <row r="22">
          <cell r="A22" t="str">
            <v>HCV [D] heavy duty (no norms)</v>
          </cell>
          <cell r="B22">
            <v>2035</v>
          </cell>
          <cell r="C22" t="str">
            <v>HCV</v>
          </cell>
          <cell r="D22" t="str">
            <v>H_HGV</v>
          </cell>
          <cell r="E22" t="str">
            <v>D</v>
          </cell>
          <cell r="F22" t="str">
            <v>no norms</v>
          </cell>
          <cell r="G22">
            <v>3213.3377262855092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3213.3377262855092</v>
          </cell>
        </row>
        <row r="23">
          <cell r="A23" t="str">
            <v>HCV [D] heavy duty (no norms)</v>
          </cell>
          <cell r="B23">
            <v>2025</v>
          </cell>
          <cell r="C23" t="str">
            <v>HCV</v>
          </cell>
          <cell r="D23" t="str">
            <v>H_HGV</v>
          </cell>
          <cell r="E23" t="str">
            <v>D</v>
          </cell>
          <cell r="F23" t="str">
            <v>no norms</v>
          </cell>
          <cell r="G23">
            <v>25328.423805843766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25328.423805843766</v>
          </cell>
        </row>
        <row r="24">
          <cell r="A24" t="str">
            <v>HCV [D] large bus (Euro I)</v>
          </cell>
          <cell r="B24">
            <v>2005</v>
          </cell>
          <cell r="C24" t="str">
            <v>HCV</v>
          </cell>
          <cell r="D24" t="str">
            <v>H_Bus</v>
          </cell>
          <cell r="E24" t="str">
            <v>D</v>
          </cell>
          <cell r="F24" t="str">
            <v>Euro I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7467.8391127351933</v>
          </cell>
          <cell r="AA24">
            <v>11020.339211094823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18488.178323830016</v>
          </cell>
        </row>
        <row r="25">
          <cell r="A25" t="str">
            <v>HCV [D] large bus (Euro I)</v>
          </cell>
          <cell r="B25">
            <v>2008</v>
          </cell>
          <cell r="C25" t="str">
            <v>HCV</v>
          </cell>
          <cell r="D25" t="str">
            <v>H_Bus</v>
          </cell>
          <cell r="E25" t="str">
            <v>D</v>
          </cell>
          <cell r="F25" t="str">
            <v>Euro I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6893.0949699976991</v>
          </cell>
          <cell r="X25">
            <v>10340.147289375536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17233.242259373234</v>
          </cell>
        </row>
        <row r="26">
          <cell r="A26" t="str">
            <v>HCV [D] large bus (Euro I)</v>
          </cell>
          <cell r="B26">
            <v>2015</v>
          </cell>
          <cell r="C26" t="str">
            <v>HCV</v>
          </cell>
          <cell r="D26" t="str">
            <v>H_Bus</v>
          </cell>
          <cell r="E26" t="str">
            <v>D</v>
          </cell>
          <cell r="F26" t="str">
            <v>Euro 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4362.8984443067829</v>
          </cell>
          <cell r="Q26">
            <v>4595.4955133323383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8958.3939576391203</v>
          </cell>
        </row>
        <row r="27">
          <cell r="A27" t="str">
            <v>HCV [D] large bus (Euro I)</v>
          </cell>
          <cell r="B27">
            <v>2035</v>
          </cell>
          <cell r="C27" t="str">
            <v>HCV</v>
          </cell>
          <cell r="D27" t="str">
            <v>H_Bus</v>
          </cell>
          <cell r="E27" t="str">
            <v>D</v>
          </cell>
          <cell r="F27" t="str">
            <v>Euro I</v>
          </cell>
          <cell r="G27">
            <v>611.58541103443463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611.58541103443463</v>
          </cell>
        </row>
        <row r="28">
          <cell r="A28" t="str">
            <v>HCV [D] large bus (Euro I)</v>
          </cell>
          <cell r="B28">
            <v>2025</v>
          </cell>
          <cell r="C28" t="str">
            <v>HCV</v>
          </cell>
          <cell r="D28" t="str">
            <v>H_Bus</v>
          </cell>
          <cell r="E28" t="str">
            <v>D</v>
          </cell>
          <cell r="F28" t="str">
            <v>Euro I</v>
          </cell>
          <cell r="G28">
            <v>3695.7491276986516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3695.7491276986516</v>
          </cell>
        </row>
        <row r="29">
          <cell r="A29" t="str">
            <v>HCV [D] large bus (Euro II)</v>
          </cell>
          <cell r="B29">
            <v>2005</v>
          </cell>
          <cell r="C29" t="str">
            <v>HCV</v>
          </cell>
          <cell r="D29" t="str">
            <v>H_Bus</v>
          </cell>
          <cell r="E29" t="str">
            <v>D</v>
          </cell>
          <cell r="F29" t="str">
            <v>Euro II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16389.39740066613</v>
          </cell>
          <cell r="AC29">
            <v>18862.352622143997</v>
          </cell>
          <cell r="AD29">
            <v>25759.540674</v>
          </cell>
          <cell r="AE29">
            <v>28500.185500000003</v>
          </cell>
          <cell r="AF29">
            <v>89511.476196810137</v>
          </cell>
        </row>
        <row r="30">
          <cell r="A30" t="str">
            <v>HCV [D] large bus (Euro II)</v>
          </cell>
          <cell r="B30">
            <v>2008</v>
          </cell>
          <cell r="C30" t="str">
            <v>HCV</v>
          </cell>
          <cell r="D30" t="str">
            <v>H_Bus</v>
          </cell>
          <cell r="E30" t="str">
            <v>D</v>
          </cell>
          <cell r="F30" t="str">
            <v>Euro II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15646.496336879123</v>
          </cell>
          <cell r="Z30">
            <v>18301.6550436863</v>
          </cell>
          <cell r="AA30">
            <v>25298.312234300924</v>
          </cell>
          <cell r="AB30">
            <v>28117.097948086725</v>
          </cell>
          <cell r="AC30">
            <v>29673.549662517205</v>
          </cell>
          <cell r="AD30">
            <v>15113.632484616672</v>
          </cell>
          <cell r="AE30">
            <v>0</v>
          </cell>
          <cell r="AF30">
            <v>132150.74371008697</v>
          </cell>
        </row>
        <row r="31">
          <cell r="A31" t="str">
            <v>HCV [D] large bus (Euro II)</v>
          </cell>
          <cell r="B31">
            <v>2015</v>
          </cell>
          <cell r="C31" t="str">
            <v>HCV</v>
          </cell>
          <cell r="D31" t="str">
            <v>H_Bus</v>
          </cell>
          <cell r="E31" t="str">
            <v>D</v>
          </cell>
          <cell r="F31" t="str">
            <v>Euro II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8674.4302989474963</v>
          </cell>
          <cell r="S31">
            <v>11686.325817450594</v>
          </cell>
          <cell r="T31">
            <v>18289.260732581202</v>
          </cell>
          <cell r="U31">
            <v>22462.418216579248</v>
          </cell>
          <cell r="V31">
            <v>24751.695435909729</v>
          </cell>
          <cell r="W31">
            <v>13107.105351507131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98971.235852975398</v>
          </cell>
        </row>
        <row r="32">
          <cell r="A32" t="str">
            <v>HCV [D] large bus (Euro II)</v>
          </cell>
          <cell r="B32">
            <v>2035</v>
          </cell>
          <cell r="C32" t="str">
            <v>HCV</v>
          </cell>
          <cell r="D32" t="str">
            <v>H_Bus</v>
          </cell>
          <cell r="E32" t="str">
            <v>D</v>
          </cell>
          <cell r="F32" t="str">
            <v>Euro II</v>
          </cell>
          <cell r="G32">
            <v>9941.0325949186172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9941.0325949186172</v>
          </cell>
        </row>
        <row r="33">
          <cell r="A33" t="str">
            <v>HCV [D] large bus (Euro II)</v>
          </cell>
          <cell r="B33">
            <v>2025</v>
          </cell>
          <cell r="C33" t="str">
            <v>HCV</v>
          </cell>
          <cell r="D33" t="str">
            <v>H_Bus</v>
          </cell>
          <cell r="E33" t="str">
            <v>D</v>
          </cell>
          <cell r="F33" t="str">
            <v>Euro II</v>
          </cell>
          <cell r="G33">
            <v>0</v>
          </cell>
          <cell r="H33">
            <v>3924.9968545678007</v>
          </cell>
          <cell r="I33">
            <v>5130.8717733129661</v>
          </cell>
          <cell r="J33">
            <v>7916.1471897758483</v>
          </cell>
          <cell r="K33">
            <v>9842.6934870081259</v>
          </cell>
          <cell r="L33">
            <v>11543.00830040113</v>
          </cell>
          <cell r="M33">
            <v>6495.8327924176274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44853.550397483501</v>
          </cell>
        </row>
        <row r="34">
          <cell r="A34" t="str">
            <v>HCV [D] large bus (Euro III)</v>
          </cell>
          <cell r="B34">
            <v>2008</v>
          </cell>
          <cell r="C34" t="str">
            <v>HCV</v>
          </cell>
          <cell r="D34" t="str">
            <v>H_Bus</v>
          </cell>
          <cell r="E34" t="str">
            <v>D</v>
          </cell>
          <cell r="F34" t="str">
            <v>Euro III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15730.515443172453</v>
          </cell>
          <cell r="AE34">
            <v>30451.959535242713</v>
          </cell>
          <cell r="AF34">
            <v>46182.474978415165</v>
          </cell>
        </row>
        <row r="35">
          <cell r="A35" t="str">
            <v>HCV [D] large bus (Euro III)</v>
          </cell>
          <cell r="B35">
            <v>2015</v>
          </cell>
          <cell r="C35" t="str">
            <v>HCV</v>
          </cell>
          <cell r="D35" t="str">
            <v>H_Bus</v>
          </cell>
          <cell r="E35" t="str">
            <v>D</v>
          </cell>
          <cell r="F35" t="str">
            <v>Euro III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13642.08924340538</v>
          </cell>
          <cell r="X35">
            <v>27341.481808982106</v>
          </cell>
          <cell r="Y35">
            <v>27589.608981112258</v>
          </cell>
          <cell r="Z35">
            <v>27442.195271633158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96015.375305132911</v>
          </cell>
        </row>
        <row r="36">
          <cell r="A36" t="str">
            <v>HCV [D] large bus (Euro III)</v>
          </cell>
          <cell r="B36">
            <v>2035</v>
          </cell>
          <cell r="C36" t="str">
            <v>HCV</v>
          </cell>
          <cell r="D36" t="str">
            <v>H_Bus</v>
          </cell>
          <cell r="E36" t="str">
            <v>D</v>
          </cell>
          <cell r="F36" t="str">
            <v>Euro III</v>
          </cell>
          <cell r="G36">
            <v>15368.365730844849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15368.365730844849</v>
          </cell>
        </row>
        <row r="37">
          <cell r="A37" t="str">
            <v>HCV [D] large bus (Euro III)</v>
          </cell>
          <cell r="B37">
            <v>2025</v>
          </cell>
          <cell r="C37" t="str">
            <v>HCV</v>
          </cell>
          <cell r="D37" t="str">
            <v>H_Bus</v>
          </cell>
          <cell r="E37" t="str">
            <v>D</v>
          </cell>
          <cell r="F37" t="str">
            <v>Euro III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6760.9688247612039</v>
          </cell>
          <cell r="N37">
            <v>14394.897402958031</v>
          </cell>
          <cell r="O37">
            <v>15409.003556412399</v>
          </cell>
          <cell r="P37">
            <v>16244.936549923863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52809.806334055495</v>
          </cell>
        </row>
        <row r="38">
          <cell r="A38" t="str">
            <v>HCV [D] large bus (Euro IV)</v>
          </cell>
          <cell r="B38">
            <v>2015</v>
          </cell>
          <cell r="C38" t="str">
            <v>HCV</v>
          </cell>
          <cell r="D38" t="str">
            <v>H_Bus</v>
          </cell>
          <cell r="E38" t="str">
            <v>D</v>
          </cell>
          <cell r="F38" t="str">
            <v>Euro IV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28323.17525213581</v>
          </cell>
          <cell r="AB38">
            <v>29833.248670780009</v>
          </cell>
          <cell r="AC38">
            <v>31225.960255128088</v>
          </cell>
          <cell r="AD38">
            <v>32625.601295856963</v>
          </cell>
          <cell r="AE38">
            <v>33737.982785077627</v>
          </cell>
          <cell r="AF38">
            <v>155745.96825897851</v>
          </cell>
        </row>
        <row r="39">
          <cell r="A39" t="str">
            <v>HCV [D] large bus (Euro IV)</v>
          </cell>
          <cell r="B39">
            <v>2035</v>
          </cell>
          <cell r="C39" t="str">
            <v>HCV</v>
          </cell>
          <cell r="D39" t="str">
            <v>H_Bus</v>
          </cell>
          <cell r="E39" t="str">
            <v>D</v>
          </cell>
          <cell r="F39" t="str">
            <v>Euro IV</v>
          </cell>
          <cell r="G39">
            <v>5993.4143148955818</v>
          </cell>
          <cell r="H39">
            <v>7173.3210331191649</v>
          </cell>
          <cell r="I39">
            <v>8519.5724459148751</v>
          </cell>
          <cell r="J39">
            <v>10041.233643428326</v>
          </cell>
          <cell r="K39">
            <v>11651.595159739427</v>
          </cell>
          <cell r="L39">
            <v>13425.642558970752</v>
          </cell>
          <cell r="M39">
            <v>15353.601982933578</v>
          </cell>
          <cell r="N39">
            <v>17446.480691709472</v>
          </cell>
          <cell r="O39">
            <v>19687.967360260784</v>
          </cell>
          <cell r="P39">
            <v>21992.873373357528</v>
          </cell>
          <cell r="Q39">
            <v>24399.665619119463</v>
          </cell>
          <cell r="R39">
            <v>26885.568133850669</v>
          </cell>
          <cell r="S39">
            <v>29439.615249219492</v>
          </cell>
          <cell r="T39">
            <v>32035.481487553894</v>
          </cell>
          <cell r="U39">
            <v>34478.131878189262</v>
          </cell>
          <cell r="V39">
            <v>36877.204637695068</v>
          </cell>
          <cell r="W39">
            <v>39199.536386159722</v>
          </cell>
          <cell r="X39">
            <v>41411.28962601634</v>
          </cell>
          <cell r="Y39">
            <v>43501.201705643783</v>
          </cell>
          <cell r="Z39">
            <v>45351.912071092811</v>
          </cell>
          <cell r="AA39">
            <v>47015.231790417514</v>
          </cell>
          <cell r="AB39">
            <v>48220.038669714872</v>
          </cell>
          <cell r="AC39">
            <v>49129.217053664819</v>
          </cell>
          <cell r="AD39">
            <v>49950.270162798435</v>
          </cell>
          <cell r="AE39">
            <v>50676.830581734968</v>
          </cell>
          <cell r="AF39">
            <v>729856.89761720062</v>
          </cell>
        </row>
        <row r="40">
          <cell r="A40" t="str">
            <v>HCV [D] large bus (Euro IV)</v>
          </cell>
          <cell r="B40">
            <v>2025</v>
          </cell>
          <cell r="C40" t="str">
            <v>HCV</v>
          </cell>
          <cell r="D40" t="str">
            <v>H_Bus</v>
          </cell>
          <cell r="E40" t="str">
            <v>D</v>
          </cell>
          <cell r="F40" t="str">
            <v>Euro IV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17746.307079953469</v>
          </cell>
          <cell r="R40">
            <v>19858.232760227133</v>
          </cell>
          <cell r="S40">
            <v>22085.052898411504</v>
          </cell>
          <cell r="T40">
            <v>24411.406727097125</v>
          </cell>
          <cell r="U40">
            <v>26590.587598181239</v>
          </cell>
          <cell r="V40">
            <v>28788.631784964044</v>
          </cell>
          <cell r="W40">
            <v>30980.058315281996</v>
          </cell>
          <cell r="X40">
            <v>33137.619609925801</v>
          </cell>
          <cell r="Y40">
            <v>35251.034832583464</v>
          </cell>
          <cell r="Z40">
            <v>37152.051892674674</v>
          </cell>
          <cell r="AA40">
            <v>38941.961406972645</v>
          </cell>
          <cell r="AB40">
            <v>40390.494435074383</v>
          </cell>
          <cell r="AC40">
            <v>41624.543981260336</v>
          </cell>
          <cell r="AD40">
            <v>42815.101072138292</v>
          </cell>
          <cell r="AE40">
            <v>43745.653061369296</v>
          </cell>
          <cell r="AF40">
            <v>483518.73745611543</v>
          </cell>
        </row>
        <row r="41">
          <cell r="A41" t="str">
            <v>HCV [D] large bus (no norms)</v>
          </cell>
          <cell r="B41">
            <v>2005</v>
          </cell>
          <cell r="C41" t="str">
            <v>HCV</v>
          </cell>
          <cell r="D41" t="str">
            <v>H_Bus</v>
          </cell>
          <cell r="E41" t="str">
            <v>D</v>
          </cell>
          <cell r="F41" t="str">
            <v>no norms</v>
          </cell>
          <cell r="P41">
            <v>0</v>
          </cell>
          <cell r="Q41">
            <v>2618.636243909873</v>
          </cell>
          <cell r="R41">
            <v>5311.1949034311256</v>
          </cell>
          <cell r="S41">
            <v>5545.0926254387196</v>
          </cell>
          <cell r="T41">
            <v>1416.4496933039823</v>
          </cell>
          <cell r="U41">
            <v>2034.7356080722982</v>
          </cell>
          <cell r="V41">
            <v>2823.8721296114168</v>
          </cell>
          <cell r="W41">
            <v>2550.525260111508</v>
          </cell>
          <cell r="X41">
            <v>4894.9182370317958</v>
          </cell>
          <cell r="Y41">
            <v>7392.2165120648524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34587.64121297557</v>
          </cell>
        </row>
        <row r="42">
          <cell r="A42" t="str">
            <v>HCV [D] large bus (no norms)</v>
          </cell>
          <cell r="B42">
            <v>2008</v>
          </cell>
          <cell r="C42" t="str">
            <v>HCV</v>
          </cell>
          <cell r="D42" t="str">
            <v>H_Bus</v>
          </cell>
          <cell r="E42" t="str">
            <v>D</v>
          </cell>
          <cell r="F42" t="str">
            <v>no norms</v>
          </cell>
          <cell r="M42">
            <v>0</v>
          </cell>
          <cell r="N42">
            <v>3027.1206207581122</v>
          </cell>
          <cell r="O42">
            <v>5248.1775653264167</v>
          </cell>
          <cell r="P42">
            <v>5073.4260096265371</v>
          </cell>
          <cell r="Q42">
            <v>817.0223475946699</v>
          </cell>
          <cell r="R42">
            <v>1354.218283952518</v>
          </cell>
          <cell r="S42">
            <v>2056.3154460617375</v>
          </cell>
          <cell r="T42">
            <v>2028.0501605776656</v>
          </cell>
          <cell r="U42">
            <v>4190.5957942826453</v>
          </cell>
          <cell r="V42">
            <v>6621.1724776064038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30416.098705786706</v>
          </cell>
        </row>
        <row r="43">
          <cell r="A43" t="str">
            <v>HCV [D] large bus (no norms)</v>
          </cell>
          <cell r="B43">
            <v>2015</v>
          </cell>
          <cell r="C43" t="str">
            <v>HCV</v>
          </cell>
          <cell r="D43" t="str">
            <v>H_Bus</v>
          </cell>
          <cell r="E43" t="str">
            <v>D</v>
          </cell>
          <cell r="F43" t="str">
            <v>no norms</v>
          </cell>
          <cell r="G43">
            <v>1320.8348205992711</v>
          </cell>
          <cell r="H43">
            <v>2403.203734600655</v>
          </cell>
          <cell r="I43">
            <v>2434.568373045423</v>
          </cell>
          <cell r="J43">
            <v>613.08242159466943</v>
          </cell>
          <cell r="K43">
            <v>892.09431562519785</v>
          </cell>
          <cell r="L43">
            <v>1287.2130009260889</v>
          </cell>
          <cell r="M43">
            <v>1225.8401276054606</v>
          </cell>
          <cell r="N43">
            <v>2514.8125280505228</v>
          </cell>
          <cell r="O43">
            <v>4049.6250940202281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16741.274416067517</v>
          </cell>
        </row>
        <row r="44">
          <cell r="A44" t="str">
            <v>HCV [D] large bus (no norms)</v>
          </cell>
          <cell r="B44">
            <v>2035</v>
          </cell>
          <cell r="C44" t="str">
            <v>HCV</v>
          </cell>
          <cell r="D44" t="str">
            <v>H_Bus</v>
          </cell>
          <cell r="E44" t="str">
            <v>D</v>
          </cell>
          <cell r="F44" t="str">
            <v>no norms</v>
          </cell>
          <cell r="G44">
            <v>502.40775577437785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502.40775577437785</v>
          </cell>
        </row>
        <row r="45">
          <cell r="A45" t="str">
            <v>HCV [D] large bus (no norms)</v>
          </cell>
          <cell r="B45">
            <v>2025</v>
          </cell>
          <cell r="C45" t="str">
            <v>HCV</v>
          </cell>
          <cell r="D45" t="str">
            <v>H_Bus</v>
          </cell>
          <cell r="E45" t="str">
            <v>D</v>
          </cell>
          <cell r="F45" t="str">
            <v>no norms</v>
          </cell>
          <cell r="G45">
            <v>3961.6998416096285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3961.6998416096285</v>
          </cell>
        </row>
        <row r="46">
          <cell r="A46" t="str">
            <v>HCV [D] light duty (Euro I)</v>
          </cell>
          <cell r="B46">
            <v>2005</v>
          </cell>
          <cell r="C46" t="str">
            <v>HCV</v>
          </cell>
          <cell r="D46" t="str">
            <v>L_HGV</v>
          </cell>
          <cell r="E46" t="str">
            <v>D</v>
          </cell>
          <cell r="F46" t="str">
            <v>Euro I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375610.22116165841</v>
          </cell>
          <cell r="AA46">
            <v>356967.92944021575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732578.15060187411</v>
          </cell>
        </row>
        <row r="47">
          <cell r="A47" t="str">
            <v>HCV [D] light duty (Euro I)</v>
          </cell>
          <cell r="B47">
            <v>2008</v>
          </cell>
          <cell r="C47" t="str">
            <v>HCV</v>
          </cell>
          <cell r="D47" t="str">
            <v>L_HGV</v>
          </cell>
          <cell r="E47" t="str">
            <v>D</v>
          </cell>
          <cell r="F47" t="str">
            <v>Euro I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346702.29059351725</v>
          </cell>
          <cell r="X47">
            <v>334935.3315984318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681637.62219194905</v>
          </cell>
        </row>
        <row r="48">
          <cell r="A48" t="str">
            <v>HCV [D] light duty (Euro I)</v>
          </cell>
          <cell r="B48">
            <v>2015</v>
          </cell>
          <cell r="C48" t="str">
            <v>HCV</v>
          </cell>
          <cell r="D48" t="str">
            <v>L_HGV</v>
          </cell>
          <cell r="E48" t="str">
            <v>D</v>
          </cell>
          <cell r="F48" t="str">
            <v>Euro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219440.88843281375</v>
          </cell>
          <cell r="Q48">
            <v>148856.08207908107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368296.97051189479</v>
          </cell>
        </row>
        <row r="49">
          <cell r="A49" t="str">
            <v>HCV [D] light duty (Euro I)</v>
          </cell>
          <cell r="B49">
            <v>2035</v>
          </cell>
          <cell r="C49" t="str">
            <v>HCV</v>
          </cell>
          <cell r="D49" t="str">
            <v>L_HGV</v>
          </cell>
          <cell r="E49" t="str">
            <v>D</v>
          </cell>
          <cell r="F49" t="str">
            <v>Euro I</v>
          </cell>
          <cell r="G49">
            <v>23727.349510723958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23727.349510723958</v>
          </cell>
        </row>
        <row r="50">
          <cell r="A50" t="str">
            <v>HCV [D] light duty (Euro I)</v>
          </cell>
          <cell r="B50">
            <v>2025</v>
          </cell>
          <cell r="C50" t="str">
            <v>HCV</v>
          </cell>
          <cell r="D50" t="str">
            <v>L_HGV</v>
          </cell>
          <cell r="E50" t="str">
            <v>D</v>
          </cell>
          <cell r="F50" t="str">
            <v>Euro I</v>
          </cell>
          <cell r="G50">
            <v>144381.49345954368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144381.49345954368</v>
          </cell>
        </row>
        <row r="51">
          <cell r="A51" t="str">
            <v>HCV [D] light duty (Euro II)</v>
          </cell>
          <cell r="B51">
            <v>2005</v>
          </cell>
          <cell r="C51" t="str">
            <v>HCV</v>
          </cell>
          <cell r="D51" t="str">
            <v>L_HGV</v>
          </cell>
          <cell r="E51" t="str">
            <v>D</v>
          </cell>
          <cell r="F51" t="str">
            <v>Euro II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505348.48971550039</v>
          </cell>
          <cell r="AC51">
            <v>639610.29024321598</v>
          </cell>
          <cell r="AD51">
            <v>763713.50202000001</v>
          </cell>
          <cell r="AE51">
            <v>849514.81350000005</v>
          </cell>
          <cell r="AF51">
            <v>2758187.0954787163</v>
          </cell>
        </row>
        <row r="52">
          <cell r="A52" t="str">
            <v>HCV [D] light duty (Euro II)</v>
          </cell>
          <cell r="B52">
            <v>2008</v>
          </cell>
          <cell r="C52" t="str">
            <v>HCV</v>
          </cell>
          <cell r="D52" t="str">
            <v>L_HGV</v>
          </cell>
          <cell r="E52" t="str">
            <v>D</v>
          </cell>
          <cell r="F52" t="str">
            <v>Euro II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482441.97757140273</v>
          </cell>
          <cell r="Z52">
            <v>620597.3946580186</v>
          </cell>
          <cell r="AA52">
            <v>750039.09720930643</v>
          </cell>
          <cell r="AB52">
            <v>838095.99132363987</v>
          </cell>
          <cell r="AC52">
            <v>883396.9497825749</v>
          </cell>
          <cell r="AD52">
            <v>449382.50114183384</v>
          </cell>
          <cell r="AE52">
            <v>0</v>
          </cell>
          <cell r="AF52">
            <v>4023953.9116867762</v>
          </cell>
        </row>
        <row r="53">
          <cell r="A53" t="str">
            <v>HCV [D] light duty (Euro II)</v>
          </cell>
          <cell r="B53">
            <v>2015</v>
          </cell>
          <cell r="C53" t="str">
            <v>HCV</v>
          </cell>
          <cell r="D53" t="str">
            <v>L_HGV</v>
          </cell>
          <cell r="E53" t="str">
            <v>D</v>
          </cell>
          <cell r="F53" t="str">
            <v>Euro II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267466.22487397416</v>
          </cell>
          <cell r="S53">
            <v>396275.81976180593</v>
          </cell>
          <cell r="T53">
            <v>542236.19668554887</v>
          </cell>
          <cell r="U53">
            <v>669545.01127778005</v>
          </cell>
          <cell r="V53">
            <v>736870.79903520655</v>
          </cell>
          <cell r="W53">
            <v>389721.25275541795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3002115.3043897334</v>
          </cell>
        </row>
        <row r="54">
          <cell r="A54" t="str">
            <v>HCV [D] light duty (Euro II)</v>
          </cell>
          <cell r="B54">
            <v>2035</v>
          </cell>
          <cell r="C54" t="str">
            <v>HCV</v>
          </cell>
          <cell r="D54" t="str">
            <v>L_HGV</v>
          </cell>
          <cell r="E54" t="str">
            <v>D</v>
          </cell>
          <cell r="F54" t="str">
            <v>Euro II</v>
          </cell>
          <cell r="G54">
            <v>300629.23842233286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300629.23842233286</v>
          </cell>
        </row>
        <row r="55">
          <cell r="A55" t="str">
            <v>HCV [D] light duty (Euro II)</v>
          </cell>
          <cell r="B55">
            <v>2025</v>
          </cell>
          <cell r="C55" t="str">
            <v>HCV</v>
          </cell>
          <cell r="D55" t="str">
            <v>L_HGV</v>
          </cell>
          <cell r="E55" t="str">
            <v>D</v>
          </cell>
          <cell r="F55" t="str">
            <v>Euro II</v>
          </cell>
          <cell r="G55">
            <v>0</v>
          </cell>
          <cell r="H55">
            <v>121022.82860706709</v>
          </cell>
          <cell r="I55">
            <v>173984.57392195691</v>
          </cell>
          <cell r="J55">
            <v>234696.28474049611</v>
          </cell>
          <cell r="K55">
            <v>293384.5438287892</v>
          </cell>
          <cell r="L55">
            <v>343641.33849378797</v>
          </cell>
          <cell r="M55">
            <v>193144.40722486668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1359873.9768169639</v>
          </cell>
        </row>
        <row r="56">
          <cell r="A56" t="str">
            <v>HCV [D] light duty (Euro III)</v>
          </cell>
          <cell r="B56">
            <v>2008</v>
          </cell>
          <cell r="C56" t="str">
            <v>HCV</v>
          </cell>
          <cell r="D56" t="str">
            <v>L_HGV</v>
          </cell>
          <cell r="E56" t="str">
            <v>D</v>
          </cell>
          <cell r="F56" t="str">
            <v>Euro III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467724.64404558216</v>
          </cell>
          <cell r="AE56">
            <v>904318.08590251731</v>
          </cell>
          <cell r="AF56">
            <v>1372042.7299480995</v>
          </cell>
        </row>
        <row r="57">
          <cell r="A57" t="str">
            <v>HCV [D] light duty (Euro III)</v>
          </cell>
          <cell r="B57">
            <v>2015</v>
          </cell>
          <cell r="C57" t="str">
            <v>HCV</v>
          </cell>
          <cell r="D57" t="str">
            <v>L_HGV</v>
          </cell>
          <cell r="E57" t="str">
            <v>D</v>
          </cell>
          <cell r="F57" t="str">
            <v>Euro III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405628.2426638024</v>
          </cell>
          <cell r="X57">
            <v>811947.63399780425</v>
          </cell>
          <cell r="Y57">
            <v>818291.31844567345</v>
          </cell>
          <cell r="Z57">
            <v>812896.79735815083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2848763.9924654309</v>
          </cell>
        </row>
        <row r="58">
          <cell r="A58" t="str">
            <v>HCV [D] light duty (Euro III)</v>
          </cell>
          <cell r="B58">
            <v>2035</v>
          </cell>
          <cell r="C58" t="str">
            <v>HCV</v>
          </cell>
          <cell r="D58" t="str">
            <v>L_HGV</v>
          </cell>
          <cell r="E58" t="str">
            <v>D</v>
          </cell>
          <cell r="F58" t="str">
            <v>Euro III</v>
          </cell>
          <cell r="G58">
            <v>455901.07421667915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455901.07421667915</v>
          </cell>
        </row>
        <row r="59">
          <cell r="A59" t="str">
            <v>HCV [D] light duty (Euro III)</v>
          </cell>
          <cell r="B59">
            <v>2025</v>
          </cell>
          <cell r="C59" t="str">
            <v>HCV</v>
          </cell>
          <cell r="D59" t="str">
            <v>L_HGV</v>
          </cell>
          <cell r="E59" t="str">
            <v>D</v>
          </cell>
          <cell r="F59" t="str">
            <v>Euro III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201027.85241771839</v>
          </cell>
          <cell r="N59">
            <v>427478.76540229248</v>
          </cell>
          <cell r="O59">
            <v>457021.8390823474</v>
          </cell>
          <cell r="P59">
            <v>481209.93105715135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1566738.3879595096</v>
          </cell>
        </row>
        <row r="60">
          <cell r="A60" t="str">
            <v>HCV [D] light duty (Euro IV)</v>
          </cell>
          <cell r="B60">
            <v>2015</v>
          </cell>
          <cell r="C60" t="str">
            <v>HCV</v>
          </cell>
          <cell r="D60" t="str">
            <v>L_HGV</v>
          </cell>
          <cell r="E60" t="str">
            <v>D</v>
          </cell>
          <cell r="F60" t="str">
            <v>Euro IV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837935.11294656806</v>
          </cell>
          <cell r="AB60">
            <v>881492.44588169514</v>
          </cell>
          <cell r="AC60">
            <v>921469.872222265</v>
          </cell>
          <cell r="AD60">
            <v>961543.27020888159</v>
          </cell>
          <cell r="AE60">
            <v>993052.1471964306</v>
          </cell>
          <cell r="AF60">
            <v>4595492.8484558398</v>
          </cell>
        </row>
        <row r="61">
          <cell r="A61" t="str">
            <v>HCV [D] light duty (Euro IV)</v>
          </cell>
          <cell r="B61">
            <v>2035</v>
          </cell>
          <cell r="C61" t="str">
            <v>HCV</v>
          </cell>
          <cell r="D61" t="str">
            <v>L_HGV</v>
          </cell>
          <cell r="E61" t="str">
            <v>D</v>
          </cell>
          <cell r="F61" t="str">
            <v>Euro IV</v>
          </cell>
          <cell r="G61">
            <v>177313.887167679</v>
          </cell>
          <cell r="H61">
            <v>211952.38816790568</v>
          </cell>
          <cell r="I61">
            <v>251410.34155502892</v>
          </cell>
          <cell r="J61">
            <v>295935.71462113061</v>
          </cell>
          <cell r="K61">
            <v>342955.93975940062</v>
          </cell>
          <cell r="L61">
            <v>394664.72068006441</v>
          </cell>
          <cell r="M61">
            <v>450755.90080550965</v>
          </cell>
          <cell r="N61">
            <v>511534.00775758905</v>
          </cell>
          <cell r="O61">
            <v>576501.83707160864</v>
          </cell>
          <cell r="P61">
            <v>643150.35309921135</v>
          </cell>
          <cell r="Q61">
            <v>712594.89672385878</v>
          </cell>
          <cell r="R61">
            <v>784158.58299562451</v>
          </cell>
          <cell r="S61">
            <v>857511.98631710734</v>
          </cell>
          <cell r="T61">
            <v>931880.52250051964</v>
          </cell>
          <cell r="U61">
            <v>1001592.6294219005</v>
          </cell>
          <cell r="V61">
            <v>1069846.0564964109</v>
          </cell>
          <cell r="W61">
            <v>1135684.2499601047</v>
          </cell>
          <cell r="X61">
            <v>1198136.3876412988</v>
          </cell>
          <cell r="Y61">
            <v>1256889.2879550406</v>
          </cell>
          <cell r="Z61">
            <v>1308570.3058034899</v>
          </cell>
          <cell r="AA61">
            <v>1354700.004173507</v>
          </cell>
          <cell r="AB61">
            <v>1387498.6900954279</v>
          </cell>
          <cell r="AC61">
            <v>1411700.9761597444</v>
          </cell>
          <cell r="AD61">
            <v>1433296.0617639171</v>
          </cell>
          <cell r="AE61">
            <v>1452111.7419546794</v>
          </cell>
          <cell r="AF61">
            <v>21152347.47064776</v>
          </cell>
        </row>
        <row r="62">
          <cell r="A62" t="str">
            <v>HCV [D] light duty (Euro IV)</v>
          </cell>
          <cell r="B62">
            <v>2025</v>
          </cell>
          <cell r="C62" t="str">
            <v>HCV</v>
          </cell>
          <cell r="D62" t="str">
            <v>L_HGV</v>
          </cell>
          <cell r="E62" t="str">
            <v>D</v>
          </cell>
          <cell r="F62" t="str">
            <v>Euro IV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525020.71872411075</v>
          </cell>
          <cell r="R62">
            <v>586757.49194708618</v>
          </cell>
          <cell r="S62">
            <v>651724.10090988677</v>
          </cell>
          <cell r="T62">
            <v>719454.13793041068</v>
          </cell>
          <cell r="U62">
            <v>782673.94579583488</v>
          </cell>
          <cell r="V62">
            <v>846280.33796284022</v>
          </cell>
          <cell r="W62">
            <v>909522.34585958719</v>
          </cell>
          <cell r="X62">
            <v>971601.07337102713</v>
          </cell>
          <cell r="Y62">
            <v>1032218.6118958725</v>
          </cell>
          <cell r="Z62">
            <v>1086459.0036734305</v>
          </cell>
          <cell r="AA62">
            <v>1137304.2319597004</v>
          </cell>
          <cell r="AB62">
            <v>1178050.3474956439</v>
          </cell>
          <cell r="AC62">
            <v>1212432.4685208192</v>
          </cell>
          <cell r="AD62">
            <v>1245449.0117002856</v>
          </cell>
          <cell r="AE62">
            <v>1270814.8988557148</v>
          </cell>
          <cell r="AF62">
            <v>14155762.726602249</v>
          </cell>
        </row>
        <row r="63">
          <cell r="A63" t="str">
            <v>HCV [D] medium bus (Euro I)</v>
          </cell>
          <cell r="B63">
            <v>2005</v>
          </cell>
          <cell r="C63" t="str">
            <v>HCV</v>
          </cell>
          <cell r="D63" t="str">
            <v>M_Bus</v>
          </cell>
          <cell r="E63" t="str">
            <v>D</v>
          </cell>
          <cell r="F63" t="str">
            <v>Euro I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37863.863583478102</v>
          </cell>
          <cell r="AA63">
            <v>47052.099551306135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84915.963134784237</v>
          </cell>
        </row>
        <row r="64">
          <cell r="A64" t="str">
            <v>HCV [D] medium bus (Euro I)</v>
          </cell>
          <cell r="B64">
            <v>2008</v>
          </cell>
          <cell r="C64" t="str">
            <v>HCV</v>
          </cell>
          <cell r="D64" t="str">
            <v>M_Bus</v>
          </cell>
          <cell r="E64" t="str">
            <v>D</v>
          </cell>
          <cell r="F64" t="str">
            <v>Euro I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34949.76306691717</v>
          </cell>
          <cell r="X64">
            <v>44147.973153589694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79097.736220506864</v>
          </cell>
        </row>
        <row r="65">
          <cell r="A65" t="str">
            <v>HCV [D] medium bus (Euro I)</v>
          </cell>
          <cell r="B65">
            <v>2015</v>
          </cell>
          <cell r="C65" t="str">
            <v>HCV</v>
          </cell>
          <cell r="D65" t="str">
            <v>M_Bus</v>
          </cell>
          <cell r="E65" t="str">
            <v>D</v>
          </cell>
          <cell r="F65" t="str">
            <v>Euro I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22121.016405145292</v>
          </cell>
          <cell r="Q65">
            <v>19620.785552880694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41741.801958025986</v>
          </cell>
        </row>
        <row r="66">
          <cell r="A66" t="str">
            <v>HCV [D] medium bus (Euro I)</v>
          </cell>
          <cell r="B66">
            <v>2035</v>
          </cell>
          <cell r="C66" t="str">
            <v>HCV</v>
          </cell>
          <cell r="D66" t="str">
            <v>M_Bus</v>
          </cell>
          <cell r="E66" t="str">
            <v>D</v>
          </cell>
          <cell r="F66" t="str">
            <v>Euro I</v>
          </cell>
          <cell r="G66">
            <v>2786.3678307508135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2786.3678307508135</v>
          </cell>
        </row>
        <row r="67">
          <cell r="A67" t="str">
            <v>HCV [D] medium bus (Euro I)</v>
          </cell>
          <cell r="B67">
            <v>2025</v>
          </cell>
          <cell r="C67" t="str">
            <v>HCV</v>
          </cell>
          <cell r="D67" t="str">
            <v>M_Bus</v>
          </cell>
          <cell r="E67" t="str">
            <v>D</v>
          </cell>
          <cell r="F67" t="str">
            <v>Euro I</v>
          </cell>
          <cell r="G67">
            <v>16882.436417002657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16882.436417002657</v>
          </cell>
        </row>
        <row r="68">
          <cell r="A68" t="str">
            <v>HCV [D] medium bus (Euro II)</v>
          </cell>
          <cell r="B68">
            <v>2005</v>
          </cell>
          <cell r="C68" t="str">
            <v>HCV</v>
          </cell>
          <cell r="D68" t="str">
            <v>M_Bus</v>
          </cell>
          <cell r="E68" t="str">
            <v>D</v>
          </cell>
          <cell r="F68" t="str">
            <v>Euro II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53972.953083806126</v>
          </cell>
          <cell r="AC68">
            <v>54359.479228877994</v>
          </cell>
          <cell r="AD68">
            <v>69147.073709999997</v>
          </cell>
          <cell r="AE68">
            <v>61669.357000000004</v>
          </cell>
          <cell r="AF68">
            <v>239148.86302268412</v>
          </cell>
        </row>
        <row r="69">
          <cell r="A69" t="str">
            <v>HCV [D] medium bus (Euro II)</v>
          </cell>
          <cell r="B69">
            <v>2008</v>
          </cell>
          <cell r="C69" t="str">
            <v>HCV</v>
          </cell>
          <cell r="D69" t="str">
            <v>M_Bus</v>
          </cell>
          <cell r="E69" t="str">
            <v>D</v>
          </cell>
          <cell r="F69" t="str">
            <v>Euro II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51526.458970480395</v>
          </cell>
          <cell r="Z69">
            <v>52743.602939190176</v>
          </cell>
          <cell r="AA69">
            <v>67908.984983161383</v>
          </cell>
          <cell r="AB69">
            <v>60840.423342666589</v>
          </cell>
          <cell r="AC69">
            <v>64729.025712967945</v>
          </cell>
          <cell r="AD69">
            <v>33234.425012181477</v>
          </cell>
          <cell r="AE69">
            <v>0</v>
          </cell>
          <cell r="AF69">
            <v>330982.92096064793</v>
          </cell>
        </row>
        <row r="70">
          <cell r="A70" t="str">
            <v>HCV [D] medium bus (Euro II)</v>
          </cell>
          <cell r="B70">
            <v>2015</v>
          </cell>
          <cell r="C70" t="str">
            <v>HCV</v>
          </cell>
          <cell r="D70" t="str">
            <v>M_Bus</v>
          </cell>
          <cell r="E70" t="str">
            <v>D</v>
          </cell>
          <cell r="F70" t="str">
            <v>Euro II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28566.310774477333</v>
          </cell>
          <cell r="S70">
            <v>33678.862772919507</v>
          </cell>
          <cell r="T70">
            <v>49094.387046025826</v>
          </cell>
          <cell r="U70">
            <v>48604.697260006571</v>
          </cell>
          <cell r="V70">
            <v>53992.634805479538</v>
          </cell>
          <cell r="W70">
            <v>28822.131964291617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242759.02462320041</v>
          </cell>
        </row>
        <row r="71">
          <cell r="A71" t="str">
            <v>HCV [D] medium bus (Euro II)</v>
          </cell>
          <cell r="B71">
            <v>2035</v>
          </cell>
          <cell r="C71" t="str">
            <v>HCV</v>
          </cell>
          <cell r="D71" t="str">
            <v>M_Bus</v>
          </cell>
          <cell r="E71" t="str">
            <v>D</v>
          </cell>
          <cell r="F71" t="str">
            <v>Euro II</v>
          </cell>
          <cell r="G71">
            <v>23984.76319049294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23984.76319049294</v>
          </cell>
        </row>
        <row r="72">
          <cell r="A72" t="str">
            <v>HCV [D] medium bus (Euro II)</v>
          </cell>
          <cell r="B72">
            <v>2025</v>
          </cell>
          <cell r="C72" t="str">
            <v>HCV</v>
          </cell>
          <cell r="D72" t="str">
            <v>M_Bus</v>
          </cell>
          <cell r="E72" t="str">
            <v>D</v>
          </cell>
          <cell r="F72" t="str">
            <v>Euro II</v>
          </cell>
          <cell r="G72">
            <v>0</v>
          </cell>
          <cell r="H72">
            <v>12925.653451850791</v>
          </cell>
          <cell r="I72">
            <v>14786.677100925705</v>
          </cell>
          <cell r="J72">
            <v>21249.540904396948</v>
          </cell>
          <cell r="K72">
            <v>21297.846587415333</v>
          </cell>
          <cell r="L72">
            <v>25179.585508958116</v>
          </cell>
          <cell r="M72">
            <v>14284.141688042944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109723.44524158984</v>
          </cell>
        </row>
        <row r="73">
          <cell r="A73" t="str">
            <v>HCV [D] medium bus (Euro III)</v>
          </cell>
          <cell r="B73">
            <v>2008</v>
          </cell>
          <cell r="C73" t="str">
            <v>HCV</v>
          </cell>
          <cell r="D73" t="str">
            <v>M_Bus</v>
          </cell>
          <cell r="E73" t="str">
            <v>D</v>
          </cell>
          <cell r="F73" t="str">
            <v>Euro III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34590.932155535818</v>
          </cell>
          <cell r="AE73">
            <v>67500.417485804544</v>
          </cell>
          <cell r="AF73">
            <v>102091.34964134036</v>
          </cell>
        </row>
        <row r="74">
          <cell r="A74" t="str">
            <v>HCV [D] medium bus (Euro III)</v>
          </cell>
          <cell r="B74">
            <v>2015</v>
          </cell>
          <cell r="C74" t="str">
            <v>HCV</v>
          </cell>
          <cell r="D74" t="str">
            <v>M_Bus</v>
          </cell>
          <cell r="E74" t="str">
            <v>D</v>
          </cell>
          <cell r="F74" t="str">
            <v>Euro III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29998.545513854533</v>
          </cell>
          <cell r="X74">
            <v>60605.670864987005</v>
          </cell>
          <cell r="Y74">
            <v>61644.036527300559</v>
          </cell>
          <cell r="Z74">
            <v>61801.829382474643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214050.08228861674</v>
          </cell>
        </row>
        <row r="75">
          <cell r="A75" t="str">
            <v>HCV [D] medium bus (Euro III)</v>
          </cell>
          <cell r="B75">
            <v>2035</v>
          </cell>
          <cell r="C75" t="str">
            <v>HCV</v>
          </cell>
          <cell r="D75" t="str">
            <v>M_Bus</v>
          </cell>
          <cell r="E75" t="str">
            <v>D</v>
          </cell>
          <cell r="F75" t="str">
            <v>Euro III</v>
          </cell>
          <cell r="G75">
            <v>34297.578598607673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34297.578598607673</v>
          </cell>
        </row>
        <row r="76">
          <cell r="A76" t="str">
            <v>HCV [D] medium bus (Euro III)</v>
          </cell>
          <cell r="B76">
            <v>2025</v>
          </cell>
          <cell r="C76" t="str">
            <v>HCV</v>
          </cell>
          <cell r="D76" t="str">
            <v>M_Bus</v>
          </cell>
          <cell r="E76" t="str">
            <v>D</v>
          </cell>
          <cell r="F76" t="str">
            <v>Euro III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14867.167879391633</v>
          </cell>
          <cell r="N76">
            <v>31908.015089815999</v>
          </cell>
          <cell r="O76">
            <v>34428.656771869064</v>
          </cell>
          <cell r="P76">
            <v>36584.784382221624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117788.62412329832</v>
          </cell>
        </row>
        <row r="77">
          <cell r="A77" t="str">
            <v>HCV [D] medium bus (Euro IV)</v>
          </cell>
          <cell r="B77">
            <v>2015</v>
          </cell>
          <cell r="C77" t="str">
            <v>HCV</v>
          </cell>
          <cell r="D77" t="str">
            <v>M_Bus</v>
          </cell>
          <cell r="E77" t="str">
            <v>D</v>
          </cell>
          <cell r="F77" t="str">
            <v>Euro IV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64290.123761192037</v>
          </cell>
          <cell r="AB77">
            <v>68250.498848392992</v>
          </cell>
          <cell r="AC77">
            <v>71995.837896965473</v>
          </cell>
          <cell r="AD77">
            <v>75808.864005499156</v>
          </cell>
          <cell r="AE77">
            <v>79001.301001180604</v>
          </cell>
          <cell r="AF77">
            <v>359346.62551323028</v>
          </cell>
        </row>
        <row r="78">
          <cell r="A78" t="str">
            <v>HCV [D] medium bus (Euro IV)</v>
          </cell>
          <cell r="B78">
            <v>2035</v>
          </cell>
          <cell r="C78" t="str">
            <v>HCV</v>
          </cell>
          <cell r="D78" t="str">
            <v>M_Bus</v>
          </cell>
          <cell r="E78" t="str">
            <v>D</v>
          </cell>
          <cell r="F78" t="str">
            <v>Euro IV</v>
          </cell>
          <cell r="G78">
            <v>13604.313239126701</v>
          </cell>
          <cell r="H78">
            <v>16410.641171290594</v>
          </cell>
          <cell r="I78">
            <v>19643.071077912155</v>
          </cell>
          <cell r="J78">
            <v>23331.815675034479</v>
          </cell>
          <cell r="K78">
            <v>27283.527359128551</v>
          </cell>
          <cell r="L78">
            <v>31680.19781418714</v>
          </cell>
          <cell r="M78">
            <v>36507.742096552945</v>
          </cell>
          <cell r="N78">
            <v>41801.209499279481</v>
          </cell>
          <cell r="O78">
            <v>47530.550429595802</v>
          </cell>
          <cell r="P78">
            <v>53497.035611542502</v>
          </cell>
          <cell r="Q78">
            <v>59798.794365055124</v>
          </cell>
          <cell r="R78">
            <v>66385.587613725962</v>
          </cell>
          <cell r="S78">
            <v>73234.911388202134</v>
          </cell>
          <cell r="T78">
            <v>80284.98510664051</v>
          </cell>
          <cell r="U78">
            <v>87046.162618867733</v>
          </cell>
          <cell r="V78">
            <v>93789.16933718932</v>
          </cell>
          <cell r="W78">
            <v>100427.01649622935</v>
          </cell>
          <cell r="X78">
            <v>106868.4807711637</v>
          </cell>
          <cell r="Y78">
            <v>113078.45651148655</v>
          </cell>
          <cell r="Z78">
            <v>118743.16293943707</v>
          </cell>
          <cell r="AA78">
            <v>123986.04532893865</v>
          </cell>
          <cell r="AB78">
            <v>128076.65630178284</v>
          </cell>
          <cell r="AC78">
            <v>131424.88787840155</v>
          </cell>
          <cell r="AD78">
            <v>134573.10162640389</v>
          </cell>
          <cell r="AE78">
            <v>137499.13710318811</v>
          </cell>
          <cell r="AF78">
            <v>1866506.6593603627</v>
          </cell>
        </row>
        <row r="79">
          <cell r="A79" t="str">
            <v>HCV [D] medium bus (Euro IV)</v>
          </cell>
          <cell r="B79">
            <v>2025</v>
          </cell>
          <cell r="C79" t="str">
            <v>HCV</v>
          </cell>
          <cell r="D79" t="str">
            <v>M_Bus</v>
          </cell>
          <cell r="E79" t="str">
            <v>D</v>
          </cell>
          <cell r="F79" t="str">
            <v>Euro IV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40281.93408111234</v>
          </cell>
          <cell r="R79">
            <v>45430.328660803061</v>
          </cell>
          <cell r="S79">
            <v>50920.191898944686</v>
          </cell>
          <cell r="T79">
            <v>56722.357267096129</v>
          </cell>
          <cell r="U79">
            <v>62264.867109106344</v>
          </cell>
          <cell r="V79">
            <v>67931.910576455499</v>
          </cell>
          <cell r="W79">
            <v>73664.276328621214</v>
          </cell>
          <cell r="X79">
            <v>79396.676275243342</v>
          </cell>
          <cell r="Y79">
            <v>85102.796959500498</v>
          </cell>
          <cell r="Z79">
            <v>90371.303894833807</v>
          </cell>
          <cell r="AA79">
            <v>95439.108826258875</v>
          </cell>
          <cell r="AB79">
            <v>99731.822430984917</v>
          </cell>
          <cell r="AC79">
            <v>103546.52274617419</v>
          </cell>
          <cell r="AD79">
            <v>107300.08079483367</v>
          </cell>
          <cell r="AE79">
            <v>110443.66451470587</v>
          </cell>
          <cell r="AF79">
            <v>1168547.8423646742</v>
          </cell>
        </row>
        <row r="80">
          <cell r="A80" t="str">
            <v>HCV [D] medium bus (no norms)</v>
          </cell>
          <cell r="B80">
            <v>2005</v>
          </cell>
          <cell r="C80" t="str">
            <v>HCV</v>
          </cell>
          <cell r="D80" t="str">
            <v>M_Bus</v>
          </cell>
          <cell r="E80" t="str">
            <v>D</v>
          </cell>
          <cell r="F80" t="str">
            <v>no norms</v>
          </cell>
          <cell r="P80">
            <v>0</v>
          </cell>
          <cell r="Q80">
            <v>4189.8179902557968</v>
          </cell>
          <cell r="R80">
            <v>6638.993629288907</v>
          </cell>
          <cell r="S80">
            <v>5007.457589675947</v>
          </cell>
          <cell r="T80">
            <v>5814.4516645671711</v>
          </cell>
          <cell r="U80">
            <v>13657.189446682407</v>
          </cell>
          <cell r="V80">
            <v>9712.2933622214769</v>
          </cell>
          <cell r="W80">
            <v>14539.329336174922</v>
          </cell>
          <cell r="X80">
            <v>16040.779357840682</v>
          </cell>
          <cell r="Y80">
            <v>13145.28525749992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88745.597634207224</v>
          </cell>
        </row>
        <row r="81">
          <cell r="A81" t="str">
            <v>HCV [D] medium bus (no norms)</v>
          </cell>
          <cell r="B81">
            <v>2008</v>
          </cell>
          <cell r="C81" t="str">
            <v>HCV</v>
          </cell>
          <cell r="D81" t="str">
            <v>M_Bus</v>
          </cell>
          <cell r="E81" t="str">
            <v>D</v>
          </cell>
          <cell r="F81" t="str">
            <v>no norms</v>
          </cell>
          <cell r="M81">
            <v>0</v>
          </cell>
          <cell r="N81">
            <v>4843.3929932129804</v>
          </cell>
          <cell r="O81">
            <v>6560.2219566580206</v>
          </cell>
          <cell r="P81">
            <v>4581.5223105590158</v>
          </cell>
          <cell r="Q81">
            <v>3353.8338646389898</v>
          </cell>
          <cell r="R81">
            <v>9089.5424362394751</v>
          </cell>
          <cell r="S81">
            <v>7072.3949034360576</v>
          </cell>
          <cell r="T81">
            <v>11560.94772165949</v>
          </cell>
          <cell r="U81">
            <v>13732.695677210022</v>
          </cell>
          <cell r="V81">
            <v>11774.168250509178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72568.720114123222</v>
          </cell>
        </row>
        <row r="82">
          <cell r="A82" t="str">
            <v>HCV [D] medium bus (no norms)</v>
          </cell>
          <cell r="B82">
            <v>2015</v>
          </cell>
          <cell r="C82" t="str">
            <v>HCV</v>
          </cell>
          <cell r="D82" t="str">
            <v>M_Bus</v>
          </cell>
          <cell r="E82" t="str">
            <v>D</v>
          </cell>
          <cell r="F82" t="str">
            <v>no norms</v>
          </cell>
          <cell r="G82">
            <v>2113.3357129588339</v>
          </cell>
          <cell r="H82">
            <v>3004.0046682508187</v>
          </cell>
          <cell r="I82">
            <v>2198.5201511808459</v>
          </cell>
          <cell r="J82">
            <v>2516.6711699043549</v>
          </cell>
          <cell r="K82">
            <v>5987.7563573699017</v>
          </cell>
          <cell r="L82">
            <v>4427.1800247484889</v>
          </cell>
          <cell r="M82">
            <v>6987.9305284650545</v>
          </cell>
          <cell r="N82">
            <v>8241.1086223277271</v>
          </cell>
          <cell r="O82">
            <v>7201.2875921509276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42677.794827356949</v>
          </cell>
        </row>
        <row r="83">
          <cell r="A83" t="str">
            <v>HCV [D] medium bus (no norms)</v>
          </cell>
          <cell r="B83">
            <v>2035</v>
          </cell>
          <cell r="C83" t="str">
            <v>HCV</v>
          </cell>
          <cell r="D83" t="str">
            <v>M_Bus</v>
          </cell>
          <cell r="E83" t="str">
            <v>D</v>
          </cell>
          <cell r="F83" t="str">
            <v>no norms</v>
          </cell>
          <cell r="G83">
            <v>1342.1389476425716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1342.1389476425716</v>
          </cell>
        </row>
        <row r="84">
          <cell r="A84" t="str">
            <v>HCV [D] medium bus (no norms)</v>
          </cell>
          <cell r="B84">
            <v>2025</v>
          </cell>
          <cell r="C84" t="str">
            <v>HCV</v>
          </cell>
          <cell r="D84" t="str">
            <v>M_Bus</v>
          </cell>
          <cell r="E84" t="str">
            <v>D</v>
          </cell>
          <cell r="F84" t="str">
            <v>no norms</v>
          </cell>
          <cell r="G84">
            <v>10413.520526480441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10413.520526480441</v>
          </cell>
        </row>
        <row r="85">
          <cell r="A85" t="str">
            <v>HCV [D] medium duty (Euro I)</v>
          </cell>
          <cell r="B85">
            <v>2005</v>
          </cell>
          <cell r="C85" t="str">
            <v>HCV</v>
          </cell>
          <cell r="D85" t="str">
            <v>M_HGV</v>
          </cell>
          <cell r="E85" t="str">
            <v>D</v>
          </cell>
          <cell r="F85" t="str">
            <v>Euro I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157373.40096903357</v>
          </cell>
          <cell r="AA85">
            <v>159097.27380850664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316470.6747775402</v>
          </cell>
        </row>
        <row r="86">
          <cell r="A86" t="str">
            <v>HCV [D] medium duty (Euro I)</v>
          </cell>
          <cell r="B86">
            <v>2008</v>
          </cell>
          <cell r="C86" t="str">
            <v>HCV</v>
          </cell>
          <cell r="D86" t="str">
            <v>M_HGV</v>
          </cell>
          <cell r="E86" t="str">
            <v>D</v>
          </cell>
          <cell r="F86" t="str">
            <v>Euro I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145261.53847920246</v>
          </cell>
          <cell r="X86">
            <v>149277.55062764851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294539.08910685097</v>
          </cell>
        </row>
        <row r="87">
          <cell r="A87" t="str">
            <v>HCV [D] medium duty (Euro I)</v>
          </cell>
          <cell r="B87">
            <v>2015</v>
          </cell>
          <cell r="C87" t="str">
            <v>HCV</v>
          </cell>
          <cell r="D87" t="str">
            <v>M_HGV</v>
          </cell>
          <cell r="E87" t="str">
            <v>D</v>
          </cell>
          <cell r="F87" t="str">
            <v>Euro I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91941.478103374204</v>
          </cell>
          <cell r="Q87">
            <v>66343.766191364281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158285.24429473848</v>
          </cell>
        </row>
        <row r="88">
          <cell r="A88" t="str">
            <v>HCV [D] medium duty (Euro I)</v>
          </cell>
          <cell r="B88">
            <v>2035</v>
          </cell>
          <cell r="C88" t="str">
            <v>HCV</v>
          </cell>
          <cell r="D88" t="str">
            <v>M_HGV</v>
          </cell>
          <cell r="E88" t="str">
            <v>D</v>
          </cell>
          <cell r="F88" t="str">
            <v>Euro I</v>
          </cell>
          <cell r="G88">
            <v>10281.162658858502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10281.162658858502</v>
          </cell>
        </row>
        <row r="89">
          <cell r="A89" t="str">
            <v>HCV [D] medium duty (Euro I)</v>
          </cell>
          <cell r="B89">
            <v>2025</v>
          </cell>
          <cell r="C89" t="str">
            <v>HCV</v>
          </cell>
          <cell r="D89" t="str">
            <v>M_HGV</v>
          </cell>
          <cell r="E89" t="str">
            <v>D</v>
          </cell>
          <cell r="F89" t="str">
            <v>Euro I</v>
          </cell>
          <cell r="G89">
            <v>62498.509667372804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62498.509667372804</v>
          </cell>
        </row>
        <row r="90">
          <cell r="A90" t="str">
            <v>HCV [D] medium duty (Euro II)</v>
          </cell>
          <cell r="B90">
            <v>2005</v>
          </cell>
          <cell r="C90" t="str">
            <v>HCV</v>
          </cell>
          <cell r="D90" t="str">
            <v>M_HGV</v>
          </cell>
          <cell r="E90" t="str">
            <v>D</v>
          </cell>
          <cell r="F90" t="str">
            <v>Euro II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161003.99638281562</v>
          </cell>
          <cell r="AC90">
            <v>134747.13633564598</v>
          </cell>
          <cell r="AD90">
            <v>203737.35869999998</v>
          </cell>
          <cell r="AE90">
            <v>193818.83500000002</v>
          </cell>
          <cell r="AF90">
            <v>693307.32641846151</v>
          </cell>
        </row>
        <row r="91">
          <cell r="A91" t="str">
            <v>HCV [D] medium duty (Euro II)</v>
          </cell>
          <cell r="B91">
            <v>2008</v>
          </cell>
          <cell r="C91" t="str">
            <v>HCV</v>
          </cell>
          <cell r="D91" t="str">
            <v>M_HGV</v>
          </cell>
          <cell r="E91" t="str">
            <v>D</v>
          </cell>
          <cell r="F91" t="str">
            <v>Euro II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153705.98308417591</v>
          </cell>
          <cell r="Z91">
            <v>130741.67664771665</v>
          </cell>
          <cell r="AA91">
            <v>200089.41073187266</v>
          </cell>
          <cell r="AB91">
            <v>191213.60343002187</v>
          </cell>
          <cell r="AC91">
            <v>202489.10677655501</v>
          </cell>
          <cell r="AD91">
            <v>103486.59668236434</v>
          </cell>
          <cell r="AE91">
            <v>0</v>
          </cell>
          <cell r="AF91">
            <v>981726.37735270639</v>
          </cell>
        </row>
        <row r="92">
          <cell r="A92" t="str">
            <v>HCV [D] medium duty (Euro II)</v>
          </cell>
          <cell r="B92">
            <v>2015</v>
          </cell>
          <cell r="C92" t="str">
            <v>HCV</v>
          </cell>
          <cell r="D92" t="str">
            <v>M_HGV</v>
          </cell>
          <cell r="E92" t="str">
            <v>D</v>
          </cell>
          <cell r="F92" t="str">
            <v>Euro II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85214.722075014492</v>
          </cell>
          <cell r="S92">
            <v>83483.697380258483</v>
          </cell>
          <cell r="T92">
            <v>144653.4207029829</v>
          </cell>
          <cell r="U92">
            <v>152758.29450373814</v>
          </cell>
          <cell r="V92">
            <v>168902.90366418977</v>
          </cell>
          <cell r="W92">
            <v>89747.433422460948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724760.47174864472</v>
          </cell>
        </row>
        <row r="93">
          <cell r="A93" t="str">
            <v>HCV [D] medium duty (Euro II)</v>
          </cell>
          <cell r="B93">
            <v>2035</v>
          </cell>
          <cell r="C93" t="str">
            <v>HCV</v>
          </cell>
          <cell r="D93" t="str">
            <v>M_HGV</v>
          </cell>
          <cell r="E93" t="str">
            <v>D</v>
          </cell>
          <cell r="F93" t="str">
            <v>Euro II</v>
          </cell>
          <cell r="G93">
            <v>72050.353310877239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72050.353310877239</v>
          </cell>
        </row>
        <row r="94">
          <cell r="A94" t="str">
            <v>HCV [D] medium duty (Euro II)</v>
          </cell>
          <cell r="B94">
            <v>2025</v>
          </cell>
          <cell r="C94" t="str">
            <v>HCV</v>
          </cell>
          <cell r="D94" t="str">
            <v>M_HGV</v>
          </cell>
          <cell r="E94" t="str">
            <v>D</v>
          </cell>
          <cell r="F94" t="str">
            <v>Euro II</v>
          </cell>
          <cell r="G94">
            <v>0</v>
          </cell>
          <cell r="H94">
            <v>38557.865425223776</v>
          </cell>
          <cell r="I94">
            <v>36653.448920664647</v>
          </cell>
          <cell r="J94">
            <v>62610.391230819936</v>
          </cell>
          <cell r="K94">
            <v>66936.384849635549</v>
          </cell>
          <cell r="L94">
            <v>78768.245351348698</v>
          </cell>
          <cell r="M94">
            <v>44478.495093037818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328004.83087073045</v>
          </cell>
        </row>
        <row r="95">
          <cell r="A95" t="str">
            <v>HCV [D] medium duty (Euro III)</v>
          </cell>
          <cell r="B95">
            <v>2008</v>
          </cell>
          <cell r="C95" t="str">
            <v>HCV</v>
          </cell>
          <cell r="D95" t="str">
            <v>M_HGV</v>
          </cell>
          <cell r="E95" t="str">
            <v>D</v>
          </cell>
          <cell r="F95" t="str">
            <v>Euro III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107710.53940409349</v>
          </cell>
          <cell r="AE95">
            <v>209224.62483541662</v>
          </cell>
          <cell r="AF95">
            <v>316935.16423951008</v>
          </cell>
        </row>
        <row r="96">
          <cell r="A96" t="str">
            <v>HCV [D] medium duty (Euro III)</v>
          </cell>
          <cell r="B96">
            <v>2015</v>
          </cell>
          <cell r="C96" t="str">
            <v>HCV</v>
          </cell>
          <cell r="D96" t="str">
            <v>M_HGV</v>
          </cell>
          <cell r="E96" t="str">
            <v>D</v>
          </cell>
          <cell r="F96" t="str">
            <v>Euro III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93410.593970316491</v>
          </cell>
          <cell r="X96">
            <v>187853.63442073989</v>
          </cell>
          <cell r="Y96">
            <v>190206.1859167818</v>
          </cell>
          <cell r="Z96">
            <v>189836.06388503968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661306.47819287784</v>
          </cell>
        </row>
        <row r="97">
          <cell r="A97" t="str">
            <v>HCV [D] medium duty (Euro III)</v>
          </cell>
          <cell r="B97">
            <v>2035</v>
          </cell>
          <cell r="C97" t="str">
            <v>HCV</v>
          </cell>
          <cell r="D97" t="str">
            <v>M_HGV</v>
          </cell>
          <cell r="E97" t="str">
            <v>D</v>
          </cell>
          <cell r="F97" t="str">
            <v>Euro III</v>
          </cell>
          <cell r="G97">
            <v>105897.99207408904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105897.99207408904</v>
          </cell>
        </row>
        <row r="98">
          <cell r="A98" t="str">
            <v>HCV [D] medium duty (Euro III)</v>
          </cell>
          <cell r="B98">
            <v>2025</v>
          </cell>
          <cell r="C98" t="str">
            <v>HCV</v>
          </cell>
          <cell r="D98" t="str">
            <v>M_HGV</v>
          </cell>
          <cell r="E98" t="str">
            <v>D</v>
          </cell>
          <cell r="F98" t="str">
            <v>Euro III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46293.94387234548</v>
          </cell>
          <cell r="N98">
            <v>98902.239942642234</v>
          </cell>
          <cell r="O98">
            <v>106231.58150772646</v>
          </cell>
          <cell r="P98">
            <v>112377.11787174499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363804.88319445914</v>
          </cell>
        </row>
        <row r="99">
          <cell r="A99" t="str">
            <v>HCV [D] medium duty (Euro IV)</v>
          </cell>
          <cell r="B99">
            <v>2015</v>
          </cell>
          <cell r="C99" t="str">
            <v>HCV</v>
          </cell>
          <cell r="D99" t="str">
            <v>M_HGV</v>
          </cell>
          <cell r="E99" t="str">
            <v>D</v>
          </cell>
          <cell r="F99" t="str">
            <v>Euro IV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196599.2416186909</v>
          </cell>
          <cell r="AB99">
            <v>207787.65134492054</v>
          </cell>
          <cell r="AC99">
            <v>218229.54356002004</v>
          </cell>
          <cell r="AD99">
            <v>228788.45164305341</v>
          </cell>
          <cell r="AE99">
            <v>237395.13039095805</v>
          </cell>
          <cell r="AF99">
            <v>1088800.0185576431</v>
          </cell>
        </row>
        <row r="100">
          <cell r="A100" t="str">
            <v>HCV [D] medium duty (Euro IV)</v>
          </cell>
          <cell r="B100">
            <v>2035</v>
          </cell>
          <cell r="C100" t="str">
            <v>HCV</v>
          </cell>
          <cell r="D100" t="str">
            <v>M_HGV</v>
          </cell>
          <cell r="E100" t="str">
            <v>D</v>
          </cell>
          <cell r="F100" t="str">
            <v>Euro IV</v>
          </cell>
          <cell r="G100">
            <v>41601.9990176145</v>
          </cell>
          <cell r="H100">
            <v>49961.958426433062</v>
          </cell>
          <cell r="I100">
            <v>59540.920151308906</v>
          </cell>
          <cell r="J100">
            <v>70414.588746838897</v>
          </cell>
          <cell r="K100">
            <v>81985.694575445043</v>
          </cell>
          <cell r="L100">
            <v>94790.363564751227</v>
          </cell>
          <cell r="M100">
            <v>108771.49699885349</v>
          </cell>
          <cell r="N100">
            <v>124018.84840177886</v>
          </cell>
          <cell r="O100">
            <v>140428.44791285883</v>
          </cell>
          <cell r="P100">
            <v>157401.86548426709</v>
          </cell>
          <cell r="Q100">
            <v>175220.45461017225</v>
          </cell>
          <cell r="R100">
            <v>193728.05676961932</v>
          </cell>
          <cell r="S100">
            <v>212851.72188485906</v>
          </cell>
          <cell r="T100">
            <v>232406.03138612016</v>
          </cell>
          <cell r="U100">
            <v>250974.93022501853</v>
          </cell>
          <cell r="V100">
            <v>269348.44358783326</v>
          </cell>
          <cell r="W100">
            <v>287280.8403704862</v>
          </cell>
          <cell r="X100">
            <v>304518.12314818415</v>
          </cell>
          <cell r="Y100">
            <v>320969.45981645514</v>
          </cell>
          <cell r="Z100">
            <v>335757.36405081477</v>
          </cell>
          <cell r="AA100">
            <v>349249.21805907064</v>
          </cell>
          <cell r="AB100">
            <v>359410.50646294421</v>
          </cell>
          <cell r="AC100">
            <v>367425.12981874496</v>
          </cell>
          <cell r="AD100">
            <v>374828.07132566691</v>
          </cell>
          <cell r="AE100">
            <v>381564.91020764457</v>
          </cell>
          <cell r="AF100">
            <v>5344449.4450037833</v>
          </cell>
        </row>
        <row r="101">
          <cell r="A101" t="str">
            <v>HCV [D] medium duty (Euro IV)</v>
          </cell>
          <cell r="B101">
            <v>2025</v>
          </cell>
          <cell r="C101" t="str">
            <v>HCV</v>
          </cell>
          <cell r="D101" t="str">
            <v>M_HGV</v>
          </cell>
          <cell r="E101" t="str">
            <v>D</v>
          </cell>
          <cell r="F101" t="str">
            <v>Euro IV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123182.1814606808</v>
          </cell>
          <cell r="R101">
            <v>138311.97502636811</v>
          </cell>
          <cell r="S101">
            <v>154346.28668393759</v>
          </cell>
          <cell r="T101">
            <v>171186.05407069079</v>
          </cell>
          <cell r="U101">
            <v>187102.94715173211</v>
          </cell>
          <cell r="V101">
            <v>203259.16330947657</v>
          </cell>
          <cell r="W101">
            <v>219476.01115429931</v>
          </cell>
          <cell r="X101">
            <v>235559.79543496802</v>
          </cell>
          <cell r="Y101">
            <v>251435.20497975108</v>
          </cell>
          <cell r="Z101">
            <v>265895.32778192585</v>
          </cell>
          <cell r="AA101">
            <v>279652.52834427054</v>
          </cell>
          <cell r="AB101">
            <v>291039.86049002956</v>
          </cell>
          <cell r="AC101">
            <v>300950.12397684791</v>
          </cell>
          <cell r="AD101">
            <v>310608.33992575208</v>
          </cell>
          <cell r="AE101">
            <v>318435.53077393794</v>
          </cell>
          <cell r="AF101">
            <v>3450441.3305646684</v>
          </cell>
        </row>
        <row r="102">
          <cell r="A102" t="str">
            <v>HCV [D] medium duty (no norms)</v>
          </cell>
          <cell r="B102">
            <v>2005</v>
          </cell>
          <cell r="C102" t="str">
            <v>HCV</v>
          </cell>
          <cell r="D102" t="str">
            <v>M_HGV</v>
          </cell>
          <cell r="E102" t="str">
            <v>D</v>
          </cell>
          <cell r="F102" t="str">
            <v>no norms</v>
          </cell>
          <cell r="P102">
            <v>0</v>
          </cell>
          <cell r="Q102">
            <v>262559.87736157782</v>
          </cell>
          <cell r="R102">
            <v>379161.70144100883</v>
          </cell>
          <cell r="S102">
            <v>450651.64053319185</v>
          </cell>
          <cell r="T102">
            <v>478777.55666700087</v>
          </cell>
          <cell r="U102">
            <v>446654.51888990588</v>
          </cell>
          <cell r="V102">
            <v>439879.38195185218</v>
          </cell>
          <cell r="W102">
            <v>418571.59167819459</v>
          </cell>
          <cell r="X102">
            <v>426182.6637757268</v>
          </cell>
          <cell r="Y102">
            <v>500167.06934019737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3802606.0016386565</v>
          </cell>
        </row>
        <row r="103">
          <cell r="A103" t="str">
            <v>HCV [D] medium duty (no norms)</v>
          </cell>
          <cell r="B103">
            <v>2008</v>
          </cell>
          <cell r="C103" t="str">
            <v>HCV</v>
          </cell>
          <cell r="D103" t="str">
            <v>M_HGV</v>
          </cell>
          <cell r="E103" t="str">
            <v>D</v>
          </cell>
          <cell r="F103" t="str">
            <v>no norms</v>
          </cell>
          <cell r="M103">
            <v>0</v>
          </cell>
          <cell r="N103">
            <v>203224.41702842634</v>
          </cell>
          <cell r="O103">
            <v>299103.89215314004</v>
          </cell>
          <cell r="P103">
            <v>362276.08682355995</v>
          </cell>
          <cell r="Q103">
            <v>391967.58026178594</v>
          </cell>
          <cell r="R103">
            <v>372156.63459618093</v>
          </cell>
          <cell r="S103">
            <v>372975.92207533261</v>
          </cell>
          <cell r="T103">
            <v>361132.1046240502</v>
          </cell>
          <cell r="U103">
            <v>374108.6911606153</v>
          </cell>
          <cell r="V103">
            <v>446432.21044277505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3183377.5391658666</v>
          </cell>
        </row>
        <row r="104">
          <cell r="A104" t="str">
            <v>HCV [D] medium duty (no norms)</v>
          </cell>
          <cell r="B104">
            <v>2015</v>
          </cell>
          <cell r="C104" t="str">
            <v>HCV</v>
          </cell>
          <cell r="D104" t="str">
            <v>M_HGV</v>
          </cell>
          <cell r="E104" t="str">
            <v>D</v>
          </cell>
          <cell r="F104" t="str">
            <v>no norms</v>
          </cell>
          <cell r="G104">
            <v>88673.667169532331</v>
          </cell>
          <cell r="H104">
            <v>136963.2756721162</v>
          </cell>
          <cell r="I104">
            <v>173844.2428484773</v>
          </cell>
          <cell r="J104">
            <v>196937.33193944389</v>
          </cell>
          <cell r="K104">
            <v>195717.28571839962</v>
          </cell>
          <cell r="L104">
            <v>205138.72959502696</v>
          </cell>
          <cell r="M104">
            <v>207442.52817690326</v>
          </cell>
          <cell r="N104">
            <v>224379.05022234563</v>
          </cell>
          <cell r="O104">
            <v>279347.05981297896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1708443.1711552241</v>
          </cell>
        </row>
        <row r="105">
          <cell r="A105" t="str">
            <v>HCV [D] medium duty (no norms)</v>
          </cell>
          <cell r="B105">
            <v>2035</v>
          </cell>
          <cell r="C105" t="str">
            <v>HCV</v>
          </cell>
          <cell r="D105" t="str">
            <v>M_HGV</v>
          </cell>
          <cell r="E105" t="str">
            <v>D</v>
          </cell>
          <cell r="F105" t="str">
            <v>no norms</v>
          </cell>
          <cell r="G105">
            <v>50775.937106443977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50775.937106443977</v>
          </cell>
        </row>
        <row r="106">
          <cell r="A106" t="str">
            <v>HCV [D] medium duty (no norms)</v>
          </cell>
          <cell r="B106">
            <v>2025</v>
          </cell>
          <cell r="C106" t="str">
            <v>HCV</v>
          </cell>
          <cell r="D106" t="str">
            <v>M_HGV</v>
          </cell>
          <cell r="E106" t="str">
            <v>D</v>
          </cell>
          <cell r="F106" t="str">
            <v>no norms</v>
          </cell>
          <cell r="G106">
            <v>403804.48070671543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403804.48070671543</v>
          </cell>
        </row>
        <row r="107">
          <cell r="A107" t="str">
            <v>LCV [D] light bus (Euro I)</v>
          </cell>
          <cell r="B107">
            <v>2005</v>
          </cell>
          <cell r="C107" t="str">
            <v>LCV</v>
          </cell>
          <cell r="D107" t="str">
            <v>L_Bus</v>
          </cell>
          <cell r="E107" t="str">
            <v>D</v>
          </cell>
          <cell r="F107" t="str">
            <v>Euro I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31058.146696368261</v>
          </cell>
          <cell r="AA107">
            <v>36223.306097163833</v>
          </cell>
          <cell r="AB107">
            <v>48541.97337467457</v>
          </cell>
          <cell r="AC107">
            <v>61277.740753361213</v>
          </cell>
          <cell r="AD107">
            <v>0</v>
          </cell>
          <cell r="AE107">
            <v>0</v>
          </cell>
          <cell r="AF107">
            <v>177101.16692156787</v>
          </cell>
        </row>
        <row r="108">
          <cell r="A108" t="str">
            <v>LCV [D] light bus (Euro I)</v>
          </cell>
          <cell r="B108">
            <v>2008</v>
          </cell>
          <cell r="C108" t="str">
            <v>LCV</v>
          </cell>
          <cell r="D108" t="str">
            <v>L_Bus</v>
          </cell>
          <cell r="E108" t="str">
            <v>D</v>
          </cell>
          <cell r="F108" t="str">
            <v>Euro I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27735.598309419085</v>
          </cell>
          <cell r="X108">
            <v>32956.627679283883</v>
          </cell>
          <cell r="Y108">
            <v>45448.491709002636</v>
          </cell>
          <cell r="Z108">
            <v>58852.836549059939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164993.55424676556</v>
          </cell>
        </row>
        <row r="109">
          <cell r="A109" t="str">
            <v>LCV [D] light bus (Euro I)</v>
          </cell>
          <cell r="B109">
            <v>2015</v>
          </cell>
          <cell r="C109" t="str">
            <v>LCV</v>
          </cell>
          <cell r="D109" t="str">
            <v>L_Bus</v>
          </cell>
          <cell r="E109" t="str">
            <v>D</v>
          </cell>
          <cell r="F109" t="str">
            <v>Euro I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16531.935485274153</v>
          </cell>
          <cell r="Q109">
            <v>20726.863119463927</v>
          </cell>
          <cell r="R109">
            <v>30082.60780005949</v>
          </cell>
          <cell r="S109">
            <v>40940.794110323804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108282.20051512137</v>
          </cell>
        </row>
        <row r="110">
          <cell r="A110" t="str">
            <v>LCV [D] light bus (Euro I)</v>
          </cell>
          <cell r="B110">
            <v>2035</v>
          </cell>
          <cell r="C110" t="str">
            <v>LCV</v>
          </cell>
          <cell r="D110" t="str">
            <v>L_Bus</v>
          </cell>
          <cell r="E110" t="str">
            <v>D</v>
          </cell>
          <cell r="F110" t="str">
            <v>Euro I</v>
          </cell>
          <cell r="G110">
            <v>3124.4782519718265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3124.4782519718265</v>
          </cell>
        </row>
        <row r="111">
          <cell r="A111" t="str">
            <v>LCV [D] light bus (Euro I)</v>
          </cell>
          <cell r="B111">
            <v>2025</v>
          </cell>
          <cell r="C111" t="str">
            <v>LCV</v>
          </cell>
          <cell r="D111" t="str">
            <v>L_Bus</v>
          </cell>
          <cell r="E111" t="str">
            <v>D</v>
          </cell>
          <cell r="F111" t="str">
            <v>Euro I</v>
          </cell>
          <cell r="G111">
            <v>8954.3774185667244</v>
          </cell>
          <cell r="H111">
            <v>8273.2984817551333</v>
          </cell>
          <cell r="I111">
            <v>12329.296678497987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29556.972578819845</v>
          </cell>
        </row>
        <row r="112">
          <cell r="A112" t="str">
            <v>LCV [D] light bus (Euro II)</v>
          </cell>
          <cell r="B112">
            <v>2005</v>
          </cell>
          <cell r="C112" t="str">
            <v>LCV</v>
          </cell>
          <cell r="D112" t="str">
            <v>L_Bus</v>
          </cell>
          <cell r="E112" t="str">
            <v>D</v>
          </cell>
          <cell r="F112" t="str">
            <v>Euro II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32995.706559502192</v>
          </cell>
          <cell r="AD112">
            <v>55072.971432514998</v>
          </cell>
          <cell r="AE112">
            <v>62302.685580000005</v>
          </cell>
          <cell r="AF112">
            <v>150371.36357201717</v>
          </cell>
        </row>
        <row r="113">
          <cell r="A113" t="str">
            <v>LCV [D] light bus (Euro II)</v>
          </cell>
          <cell r="B113">
            <v>2008</v>
          </cell>
          <cell r="C113" t="str">
            <v>LCV</v>
          </cell>
          <cell r="D113" t="str">
            <v>L_Bus</v>
          </cell>
          <cell r="E113" t="str">
            <v>D</v>
          </cell>
          <cell r="F113" t="str">
            <v>Euro II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31689.988911032269</v>
          </cell>
          <cell r="AA113">
            <v>54005.726472877956</v>
          </cell>
          <cell r="AB113">
            <v>61465.238985258904</v>
          </cell>
          <cell r="AC113">
            <v>80135.692004973054</v>
          </cell>
          <cell r="AD113">
            <v>51173.717858106109</v>
          </cell>
          <cell r="AE113">
            <v>0</v>
          </cell>
          <cell r="AF113">
            <v>278470.36423224834</v>
          </cell>
        </row>
        <row r="114">
          <cell r="A114" t="str">
            <v>LCV [D] light bus (Euro II)</v>
          </cell>
          <cell r="B114">
            <v>2015</v>
          </cell>
          <cell r="C114" t="str">
            <v>LCV</v>
          </cell>
          <cell r="D114" t="str">
            <v>L_Bus</v>
          </cell>
          <cell r="E114" t="str">
            <v>D</v>
          </cell>
          <cell r="F114" t="str">
            <v>Euro II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22045.042982482049</v>
          </cell>
          <cell r="T114">
            <v>39429.164716499377</v>
          </cell>
          <cell r="U114">
            <v>47512.200471267701</v>
          </cell>
          <cell r="V114">
            <v>65294.447807191063</v>
          </cell>
          <cell r="W114">
            <v>43693.3044852233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217974.16046266351</v>
          </cell>
        </row>
        <row r="115">
          <cell r="A115" t="str">
            <v>LCV [D] light bus (Euro II)</v>
          </cell>
          <cell r="B115">
            <v>2035</v>
          </cell>
          <cell r="C115" t="str">
            <v>LCV</v>
          </cell>
          <cell r="D115" t="str">
            <v>L_Bus</v>
          </cell>
          <cell r="E115" t="str">
            <v>D</v>
          </cell>
          <cell r="F115" t="str">
            <v>Euro II</v>
          </cell>
          <cell r="G115">
            <v>11669.203933964876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11669.203933964876</v>
          </cell>
        </row>
        <row r="116">
          <cell r="A116" t="str">
            <v>LCV [D] light bus (Euro II)</v>
          </cell>
          <cell r="B116">
            <v>2025</v>
          </cell>
          <cell r="C116" t="str">
            <v>LCV</v>
          </cell>
          <cell r="D116" t="str">
            <v>L_Bus</v>
          </cell>
          <cell r="E116" t="str">
            <v>D</v>
          </cell>
          <cell r="F116" t="str">
            <v>Euro II</v>
          </cell>
          <cell r="G116">
            <v>0</v>
          </cell>
          <cell r="H116">
            <v>0</v>
          </cell>
          <cell r="I116">
            <v>6638.8520576527617</v>
          </cell>
          <cell r="J116">
            <v>12962.410526403128</v>
          </cell>
          <cell r="K116">
            <v>17019.861606938528</v>
          </cell>
          <cell r="L116">
            <v>25440.153554991277</v>
          </cell>
          <cell r="M116">
            <v>18461.96253488752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80523.240280873229</v>
          </cell>
        </row>
        <row r="117">
          <cell r="A117" t="str">
            <v>LCV [D] light bus (Euro III)</v>
          </cell>
          <cell r="B117">
            <v>2008</v>
          </cell>
          <cell r="C117" t="str">
            <v>LCV</v>
          </cell>
          <cell r="D117" t="str">
            <v>L_Bus</v>
          </cell>
          <cell r="E117" t="str">
            <v>D</v>
          </cell>
          <cell r="F117" t="str">
            <v>Euro III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53262.441035987991</v>
          </cell>
          <cell r="AE117">
            <v>131395.29392390454</v>
          </cell>
          <cell r="AF117">
            <v>184657.73495989252</v>
          </cell>
        </row>
        <row r="118">
          <cell r="A118" t="str">
            <v>LCV [D] light bus (Euro III)</v>
          </cell>
          <cell r="B118">
            <v>2015</v>
          </cell>
          <cell r="C118" t="str">
            <v>LCV</v>
          </cell>
          <cell r="D118" t="str">
            <v>L_Bus</v>
          </cell>
          <cell r="E118" t="str">
            <v>D</v>
          </cell>
          <cell r="F118" t="str">
            <v>Euro III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45476.704668293634</v>
          </cell>
          <cell r="X118">
            <v>116877.51040590693</v>
          </cell>
          <cell r="Y118">
            <v>144658.56361980041</v>
          </cell>
          <cell r="Z118">
            <v>175779.48860089396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482792.2672948949</v>
          </cell>
        </row>
        <row r="119">
          <cell r="A119" t="str">
            <v>LCV [D] light bus (Euro III)</v>
          </cell>
          <cell r="B119">
            <v>2035</v>
          </cell>
          <cell r="C119" t="str">
            <v>LCV</v>
          </cell>
          <cell r="D119" t="str">
            <v>L_Bus</v>
          </cell>
          <cell r="E119" t="str">
            <v>D</v>
          </cell>
          <cell r="F119" t="str">
            <v>Euro III</v>
          </cell>
          <cell r="G119">
            <v>49317.641050214974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49317.641050214974</v>
          </cell>
        </row>
        <row r="120">
          <cell r="A120" t="str">
            <v>LCV [D] light bus (Euro III)</v>
          </cell>
          <cell r="B120">
            <v>2025</v>
          </cell>
          <cell r="C120" t="str">
            <v>LCV</v>
          </cell>
          <cell r="D120" t="str">
            <v>L_Bus</v>
          </cell>
          <cell r="E120" t="str">
            <v>D</v>
          </cell>
          <cell r="F120" t="str">
            <v>Euro III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19215.512026107415</v>
          </cell>
          <cell r="N120">
            <v>53463.033739326755</v>
          </cell>
          <cell r="O120">
            <v>71437.825743734167</v>
          </cell>
          <cell r="P120">
            <v>93565.633313344748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237682.00482251309</v>
          </cell>
        </row>
        <row r="121">
          <cell r="A121" t="str">
            <v>LCV [D] light bus (Euro IV)</v>
          </cell>
          <cell r="B121">
            <v>2015</v>
          </cell>
          <cell r="C121" t="str">
            <v>LCV</v>
          </cell>
          <cell r="D121" t="str">
            <v>L_Bus</v>
          </cell>
          <cell r="E121" t="str">
            <v>D</v>
          </cell>
          <cell r="F121" t="str">
            <v>Euro IV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198307.48488500214</v>
          </cell>
          <cell r="AB121">
            <v>222067.23983423854</v>
          </cell>
          <cell r="AC121">
            <v>240627.72542383117</v>
          </cell>
          <cell r="AD121">
            <v>253282.16505898326</v>
          </cell>
          <cell r="AE121">
            <v>263908.78399037238</v>
          </cell>
          <cell r="AF121">
            <v>1178193.3991924275</v>
          </cell>
        </row>
        <row r="122">
          <cell r="A122" t="str">
            <v>LCV [D] light bus (Euro IV)</v>
          </cell>
          <cell r="B122">
            <v>2035</v>
          </cell>
          <cell r="C122" t="str">
            <v>LCV</v>
          </cell>
          <cell r="D122" t="str">
            <v>L_Bus</v>
          </cell>
          <cell r="E122" t="str">
            <v>D</v>
          </cell>
          <cell r="F122" t="str">
            <v>Euro IV</v>
          </cell>
          <cell r="G122">
            <v>28410.031721024829</v>
          </cell>
          <cell r="H122">
            <v>37848.24617630156</v>
          </cell>
          <cell r="I122">
            <v>48415.143563526915</v>
          </cell>
          <cell r="J122">
            <v>59614.495406949725</v>
          </cell>
          <cell r="K122">
            <v>72094.660744664026</v>
          </cell>
          <cell r="L122">
            <v>86373.035531427682</v>
          </cell>
          <cell r="M122">
            <v>102404.00467823002</v>
          </cell>
          <cell r="N122">
            <v>120297.0817225988</v>
          </cell>
          <cell r="O122">
            <v>140031.91687813724</v>
          </cell>
          <cell r="P122">
            <v>161098.5725062651</v>
          </cell>
          <cell r="Q122">
            <v>183676.10874029191</v>
          </cell>
          <cell r="R122">
            <v>207559.42513462342</v>
          </cell>
          <cell r="S122">
            <v>232736.07033142517</v>
          </cell>
          <cell r="T122">
            <v>258964.37768125552</v>
          </cell>
          <cell r="U122">
            <v>284586.12032958795</v>
          </cell>
          <cell r="V122">
            <v>310376.27162189735</v>
          </cell>
          <cell r="W122">
            <v>335959.40435725299</v>
          </cell>
          <cell r="X122">
            <v>360936.30035827018</v>
          </cell>
          <cell r="Y122">
            <v>385293.87857170013</v>
          </cell>
          <cell r="Z122">
            <v>407897.82637989998</v>
          </cell>
          <cell r="AA122">
            <v>429099.93167483411</v>
          </cell>
          <cell r="AB122">
            <v>444041.13652445521</v>
          </cell>
          <cell r="AC122">
            <v>458036.44979969511</v>
          </cell>
          <cell r="AD122">
            <v>471677.08661375323</v>
          </cell>
          <cell r="AE122">
            <v>484904.6055517004</v>
          </cell>
          <cell r="AF122">
            <v>6112332.182599768</v>
          </cell>
        </row>
        <row r="123">
          <cell r="A123" t="str">
            <v>LCV [D] light bus (Euro IV)</v>
          </cell>
          <cell r="B123">
            <v>2025</v>
          </cell>
          <cell r="C123" t="str">
            <v>LCV</v>
          </cell>
          <cell r="D123" t="str">
            <v>L_Bus</v>
          </cell>
          <cell r="E123" t="str">
            <v>D</v>
          </cell>
          <cell r="F123" t="str">
            <v>Euro IV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113470.92625259911</v>
          </cell>
          <cell r="R123">
            <v>137620.31530140553</v>
          </cell>
          <cell r="S123">
            <v>160767.84233061376</v>
          </cell>
          <cell r="T123">
            <v>181335.85216297407</v>
          </cell>
          <cell r="U123">
            <v>201257.56914569039</v>
          </cell>
          <cell r="V123">
            <v>221684.18316598472</v>
          </cell>
          <cell r="W123">
            <v>242356.10642459773</v>
          </cell>
          <cell r="X123">
            <v>262985.88833149016</v>
          </cell>
          <cell r="Y123">
            <v>283558.68541107373</v>
          </cell>
          <cell r="Z123">
            <v>302651.98542130215</v>
          </cell>
          <cell r="AA123">
            <v>321001.58481712517</v>
          </cell>
          <cell r="AB123">
            <v>334922.56241587288</v>
          </cell>
          <cell r="AC123">
            <v>348345.48014125752</v>
          </cell>
          <cell r="AD123">
            <v>361710.37039774808</v>
          </cell>
          <cell r="AE123">
            <v>373177.40284516203</v>
          </cell>
          <cell r="AF123">
            <v>3846846.7545648962</v>
          </cell>
        </row>
        <row r="124">
          <cell r="A124" t="str">
            <v>LCV [D] light pickup (Euro I)</v>
          </cell>
          <cell r="B124">
            <v>2005</v>
          </cell>
          <cell r="C124" t="str">
            <v>LCV</v>
          </cell>
          <cell r="D124" t="str">
            <v>Pickup</v>
          </cell>
          <cell r="E124" t="str">
            <v>D</v>
          </cell>
          <cell r="F124" t="str">
            <v>Euro I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143.03763895749162</v>
          </cell>
          <cell r="AA124">
            <v>139.75463506176166</v>
          </cell>
          <cell r="AB124">
            <v>202.39424532858754</v>
          </cell>
          <cell r="AC124">
            <v>2282.2804013777627</v>
          </cell>
          <cell r="AD124">
            <v>0</v>
          </cell>
          <cell r="AE124">
            <v>0</v>
          </cell>
          <cell r="AF124">
            <v>2767.4669207256034</v>
          </cell>
        </row>
        <row r="125">
          <cell r="A125" t="str">
            <v>LCV [D] light pickup (Euro I)</v>
          </cell>
          <cell r="B125">
            <v>2008</v>
          </cell>
          <cell r="C125" t="str">
            <v>LCV</v>
          </cell>
          <cell r="D125" t="str">
            <v>Pickup</v>
          </cell>
          <cell r="E125" t="str">
            <v>D</v>
          </cell>
          <cell r="F125" t="str">
            <v>Euro I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127.73571250201498</v>
          </cell>
          <cell r="X125">
            <v>127.15132798287823</v>
          </cell>
          <cell r="Y125">
            <v>189.49606992214342</v>
          </cell>
          <cell r="Z125">
            <v>2191.9652025363011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2636.348312943338</v>
          </cell>
        </row>
        <row r="126">
          <cell r="A126" t="str">
            <v>LCV [D] light pickup (Euro I)</v>
          </cell>
          <cell r="B126">
            <v>2015</v>
          </cell>
          <cell r="C126" t="str">
            <v>LCV</v>
          </cell>
          <cell r="D126" t="str">
            <v>Pickup</v>
          </cell>
          <cell r="E126" t="str">
            <v>D</v>
          </cell>
          <cell r="F126" t="str">
            <v>Euro I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76.137479880204822</v>
          </cell>
          <cell r="Q126">
            <v>79.967167642452381</v>
          </cell>
          <cell r="R126">
            <v>125.42849579299248</v>
          </cell>
          <cell r="S126">
            <v>1524.8338281745293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1806.3669714901789</v>
          </cell>
        </row>
        <row r="127">
          <cell r="A127" t="str">
            <v>LCV [D] light pickup (Euro I)</v>
          </cell>
          <cell r="B127">
            <v>2035</v>
          </cell>
          <cell r="C127" t="str">
            <v>LCV</v>
          </cell>
          <cell r="D127" t="str">
            <v>Pickup</v>
          </cell>
          <cell r="E127" t="str">
            <v>D</v>
          </cell>
          <cell r="F127" t="str">
            <v>Euro I</v>
          </cell>
          <cell r="G127">
            <v>59.270813649643408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59.270813649643408</v>
          </cell>
        </row>
        <row r="128">
          <cell r="A128" t="str">
            <v>LCV [D] light pickup (Euro I)</v>
          </cell>
          <cell r="B128">
            <v>2025</v>
          </cell>
          <cell r="C128" t="str">
            <v>LCV</v>
          </cell>
          <cell r="D128" t="str">
            <v>Pickup</v>
          </cell>
          <cell r="E128" t="str">
            <v>D</v>
          </cell>
          <cell r="F128" t="str">
            <v>Euro I</v>
          </cell>
          <cell r="G128">
            <v>37.360931032939305</v>
          </cell>
          <cell r="H128">
            <v>34.495260208489725</v>
          </cell>
          <cell r="I128">
            <v>459.20283329904623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531.05902454047532</v>
          </cell>
        </row>
        <row r="129">
          <cell r="A129" t="str">
            <v>LCV [D] light pickup (Euro II)</v>
          </cell>
          <cell r="B129">
            <v>2005</v>
          </cell>
          <cell r="C129" t="str">
            <v>LCV</v>
          </cell>
          <cell r="D129" t="str">
            <v>Pickup</v>
          </cell>
          <cell r="E129" t="str">
            <v>D</v>
          </cell>
          <cell r="F129" t="str">
            <v>Euro II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1228.9202161264875</v>
          </cell>
          <cell r="AD129">
            <v>2734.5513110499942</v>
          </cell>
          <cell r="AE129">
            <v>31126.839599999999</v>
          </cell>
          <cell r="AF129">
            <v>35090.311127176479</v>
          </cell>
        </row>
        <row r="130">
          <cell r="A130" t="str">
            <v>LCV [D] light pickup (Euro II)</v>
          </cell>
          <cell r="B130">
            <v>2008</v>
          </cell>
          <cell r="C130" t="str">
            <v>LCV</v>
          </cell>
          <cell r="D130" t="str">
            <v>Pickup</v>
          </cell>
          <cell r="E130" t="str">
            <v>D</v>
          </cell>
          <cell r="F130" t="str">
            <v>Euro II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1180.2889552118545</v>
          </cell>
          <cell r="AA130">
            <v>2681.5591439728437</v>
          </cell>
          <cell r="AB130">
            <v>30708.445664242594</v>
          </cell>
          <cell r="AC130">
            <v>48043.595065979483</v>
          </cell>
          <cell r="AD130">
            <v>33469.177327280318</v>
          </cell>
          <cell r="AE130">
            <v>0</v>
          </cell>
          <cell r="AF130">
            <v>116083.0661566871</v>
          </cell>
        </row>
        <row r="131">
          <cell r="A131" t="str">
            <v>LCV [D] light pickup (Euro II)</v>
          </cell>
          <cell r="B131">
            <v>2015</v>
          </cell>
          <cell r="C131" t="str">
            <v>LCV</v>
          </cell>
          <cell r="D131" t="str">
            <v>Pickup</v>
          </cell>
          <cell r="E131" t="str">
            <v>D</v>
          </cell>
          <cell r="F131" t="str">
            <v>Euro II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821.06436901705433</v>
          </cell>
          <cell r="T131">
            <v>1957.7856662633633</v>
          </cell>
          <cell r="U131">
            <v>23737.41403511733</v>
          </cell>
          <cell r="V131">
            <v>39145.85289050408</v>
          </cell>
          <cell r="W131">
            <v>28576.7580906601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94238.875051561918</v>
          </cell>
        </row>
        <row r="132">
          <cell r="A132" t="str">
            <v>LCV [D] light pickup (Euro II)</v>
          </cell>
          <cell r="B132">
            <v>2035</v>
          </cell>
          <cell r="C132" t="str">
            <v>LCV</v>
          </cell>
          <cell r="D132" t="str">
            <v>Pickup</v>
          </cell>
          <cell r="E132" t="str">
            <v>D</v>
          </cell>
          <cell r="F132" t="str">
            <v>Euro II</v>
          </cell>
          <cell r="G132">
            <v>5627.0802015596792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5627.0802015596792</v>
          </cell>
        </row>
        <row r="133">
          <cell r="A133" t="str">
            <v>LCV [D] light pickup (Euro II)</v>
          </cell>
          <cell r="B133">
            <v>2025</v>
          </cell>
          <cell r="C133" t="str">
            <v>LCV</v>
          </cell>
          <cell r="D133" t="str">
            <v>Pickup</v>
          </cell>
          <cell r="E133" t="str">
            <v>D</v>
          </cell>
          <cell r="F133" t="str">
            <v>Euro II</v>
          </cell>
          <cell r="G133">
            <v>0</v>
          </cell>
          <cell r="H133">
            <v>0</v>
          </cell>
          <cell r="I133">
            <v>247.26306408410181</v>
          </cell>
          <cell r="J133">
            <v>643.62564389283034</v>
          </cell>
          <cell r="K133">
            <v>8503.2370165346201</v>
          </cell>
          <cell r="L133">
            <v>15252.085621678913</v>
          </cell>
          <cell r="M133">
            <v>12074.688409450346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36720.899755640814</v>
          </cell>
        </row>
        <row r="134">
          <cell r="A134" t="str">
            <v>LCV [D] light pickup (Euro III)</v>
          </cell>
          <cell r="B134">
            <v>2008</v>
          </cell>
          <cell r="C134" t="str">
            <v>LCV</v>
          </cell>
          <cell r="D134" t="str">
            <v>Pickup</v>
          </cell>
          <cell r="E134" t="str">
            <v>D</v>
          </cell>
          <cell r="F134" t="str">
            <v>Euro III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34835.266197781551</v>
          </cell>
          <cell r="AE134">
            <v>99983.862236155197</v>
          </cell>
          <cell r="AF134">
            <v>134819.12843393674</v>
          </cell>
        </row>
        <row r="135">
          <cell r="A135" t="str">
            <v>LCV [D] light pickup (Euro III)</v>
          </cell>
          <cell r="B135">
            <v>2015</v>
          </cell>
          <cell r="C135" t="str">
            <v>LCV</v>
          </cell>
          <cell r="D135" t="str">
            <v>Pickup</v>
          </cell>
          <cell r="E135" t="str">
            <v>D</v>
          </cell>
          <cell r="F135" t="str">
            <v>Euro III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29743.156380074797</v>
          </cell>
          <cell r="X135">
            <v>88936.708081011442</v>
          </cell>
          <cell r="Y135">
            <v>124744.12288596449</v>
          </cell>
          <cell r="Z135">
            <v>165883.37730573767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409307.36465278838</v>
          </cell>
        </row>
        <row r="136">
          <cell r="A136" t="str">
            <v>LCV [D] light pickup (Euro III)</v>
          </cell>
          <cell r="B136">
            <v>2035</v>
          </cell>
          <cell r="C136" t="str">
            <v>LCV</v>
          </cell>
          <cell r="D136" t="str">
            <v>Pickup</v>
          </cell>
          <cell r="E136" t="str">
            <v>D</v>
          </cell>
          <cell r="F136" t="str">
            <v>Euro III</v>
          </cell>
          <cell r="G136">
            <v>42572.599183107086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42572.599183107086</v>
          </cell>
        </row>
        <row r="137">
          <cell r="A137" t="str">
            <v>LCV [D] light pickup (Euro III)</v>
          </cell>
          <cell r="B137">
            <v>2025</v>
          </cell>
          <cell r="C137" t="str">
            <v>LCV</v>
          </cell>
          <cell r="D137" t="str">
            <v>Pickup</v>
          </cell>
          <cell r="E137" t="str">
            <v>D</v>
          </cell>
          <cell r="F137" t="str">
            <v>Euro III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12567.53283432587</v>
          </cell>
          <cell r="N137">
            <v>40682.131303846312</v>
          </cell>
          <cell r="O137">
            <v>61603.32779678396</v>
          </cell>
          <cell r="P137">
            <v>88298.033958945816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203151.02589390194</v>
          </cell>
        </row>
        <row r="138">
          <cell r="A138" t="str">
            <v>LCV [D] light pickup (Euro IV)</v>
          </cell>
          <cell r="B138">
            <v>2015</v>
          </cell>
          <cell r="C138" t="str">
            <v>LCV</v>
          </cell>
          <cell r="D138" t="str">
            <v>Pickup</v>
          </cell>
          <cell r="E138" t="str">
            <v>D</v>
          </cell>
          <cell r="F138" t="str">
            <v>Euro IV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193022.87208568479</v>
          </cell>
          <cell r="AB138">
            <v>213016.86239592341</v>
          </cell>
          <cell r="AC138">
            <v>224582.51007442438</v>
          </cell>
          <cell r="AD138">
            <v>236393.14333308992</v>
          </cell>
          <cell r="AE138">
            <v>246311.17230922804</v>
          </cell>
          <cell r="AF138">
            <v>1113326.5601983506</v>
          </cell>
        </row>
        <row r="139">
          <cell r="A139" t="str">
            <v>LCV [D] light pickup (Euro IV)</v>
          </cell>
          <cell r="B139">
            <v>2035</v>
          </cell>
          <cell r="C139" t="str">
            <v>LCV</v>
          </cell>
          <cell r="D139" t="str">
            <v>Pickup</v>
          </cell>
          <cell r="E139" t="str">
            <v>D</v>
          </cell>
          <cell r="F139" t="str">
            <v>Euro IV</v>
          </cell>
          <cell r="G139">
            <v>27652.944728826813</v>
          </cell>
          <cell r="H139">
            <v>36305.736288172695</v>
          </cell>
          <cell r="I139">
            <v>45186.789876182869</v>
          </cell>
          <cell r="J139">
            <v>55639.361556243428</v>
          </cell>
          <cell r="K139">
            <v>67287.341242503317</v>
          </cell>
          <cell r="L139">
            <v>80613.624586397535</v>
          </cell>
          <cell r="M139">
            <v>99557.956399082774</v>
          </cell>
          <cell r="N139">
            <v>116953.74272429671</v>
          </cell>
          <cell r="O139">
            <v>136140.10036852921</v>
          </cell>
          <cell r="P139">
            <v>156621.26406022144</v>
          </cell>
          <cell r="Q139">
            <v>178571.31743019287</v>
          </cell>
          <cell r="R139">
            <v>201790.8602568988</v>
          </cell>
          <cell r="S139">
            <v>226267.78723504095</v>
          </cell>
          <cell r="T139">
            <v>251767.14820008411</v>
          </cell>
          <cell r="U139">
            <v>276676.80232412327</v>
          </cell>
          <cell r="V139">
            <v>301750.18461960426</v>
          </cell>
          <cell r="W139">
            <v>326622.30189100973</v>
          </cell>
          <cell r="X139">
            <v>350905.03117359139</v>
          </cell>
          <cell r="Y139">
            <v>374585.65496735438</v>
          </cell>
          <cell r="Z139">
            <v>396561.3858716978</v>
          </cell>
          <cell r="AA139">
            <v>417174.23476519971</v>
          </cell>
          <cell r="AB139">
            <v>431700.18837065046</v>
          </cell>
          <cell r="AC139">
            <v>445306.53895455541</v>
          </cell>
          <cell r="AD139">
            <v>458568.0703708012</v>
          </cell>
          <cell r="AE139">
            <v>471427.96542891051</v>
          </cell>
          <cell r="AF139">
            <v>5931634.3336901702</v>
          </cell>
        </row>
        <row r="140">
          <cell r="A140" t="str">
            <v>LCV [D] light pickup (Euro IV)</v>
          </cell>
          <cell r="B140">
            <v>2025</v>
          </cell>
          <cell r="C140" t="str">
            <v>LCV</v>
          </cell>
          <cell r="D140" t="str">
            <v>Pickup</v>
          </cell>
          <cell r="E140" t="str">
            <v>D</v>
          </cell>
          <cell r="F140" t="str">
            <v>Euro IV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110447.08724030657</v>
          </cell>
          <cell r="R140">
            <v>132011.58256988076</v>
          </cell>
          <cell r="S140">
            <v>150047.73662828599</v>
          </cell>
          <cell r="T140">
            <v>169244.25800690448</v>
          </cell>
          <cell r="U140">
            <v>187837.58176911972</v>
          </cell>
          <cell r="V140">
            <v>206902.1357016268</v>
          </cell>
          <cell r="W140">
            <v>235620.45988618466</v>
          </cell>
          <cell r="X140">
            <v>255676.89160545726</v>
          </cell>
          <cell r="Y140">
            <v>275677.92223987513</v>
          </cell>
          <cell r="Z140">
            <v>294240.57451022172</v>
          </cell>
          <cell r="AA140">
            <v>312080.19535640092</v>
          </cell>
          <cell r="AB140">
            <v>325614.27622719883</v>
          </cell>
          <cell r="AC140">
            <v>338664.13948060747</v>
          </cell>
          <cell r="AD140">
            <v>351657.58798503969</v>
          </cell>
          <cell r="AE140">
            <v>362805.92461517151</v>
          </cell>
          <cell r="AF140">
            <v>3708528.3538222816</v>
          </cell>
        </row>
        <row r="141">
          <cell r="A141" t="str">
            <v>LCV [D] SUV (Euro I)</v>
          </cell>
          <cell r="B141">
            <v>2005</v>
          </cell>
          <cell r="C141" t="str">
            <v>PC</v>
          </cell>
          <cell r="D141" t="str">
            <v>SUV</v>
          </cell>
          <cell r="E141" t="str">
            <v>D</v>
          </cell>
          <cell r="F141" t="str">
            <v>Euro I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595.92670848606133</v>
          </cell>
          <cell r="AA141">
            <v>734.46351798733645</v>
          </cell>
          <cell r="AB141">
            <v>1567.5062926073995</v>
          </cell>
          <cell r="AC141">
            <v>5683.8637735243656</v>
          </cell>
          <cell r="AD141">
            <v>0</v>
          </cell>
          <cell r="AE141">
            <v>0</v>
          </cell>
          <cell r="AF141">
            <v>8581.7602926051622</v>
          </cell>
        </row>
        <row r="142">
          <cell r="A142" t="str">
            <v>LCV [D] SUV (Euro I)</v>
          </cell>
          <cell r="B142">
            <v>2008</v>
          </cell>
          <cell r="C142" t="str">
            <v>PC</v>
          </cell>
          <cell r="D142" t="str">
            <v>SUV</v>
          </cell>
          <cell r="E142" t="str">
            <v>D</v>
          </cell>
          <cell r="F142" t="str">
            <v>Euro I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532.17546977316601</v>
          </cell>
          <cell r="X142">
            <v>668.22836770884567</v>
          </cell>
          <cell r="Y142">
            <v>1467.6122907797724</v>
          </cell>
          <cell r="Z142">
            <v>5458.9399269261385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8126.9560551879222</v>
          </cell>
        </row>
        <row r="143">
          <cell r="A143" t="str">
            <v>LCV [D] SUV (Euro I)</v>
          </cell>
          <cell r="B143">
            <v>2015</v>
          </cell>
          <cell r="C143" t="str">
            <v>PC</v>
          </cell>
          <cell r="D143" t="str">
            <v>SUV</v>
          </cell>
          <cell r="E143" t="str">
            <v>D</v>
          </cell>
          <cell r="F143" t="str">
            <v>Euro I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317.20572366912518</v>
          </cell>
          <cell r="Q143">
            <v>420.25774132072871</v>
          </cell>
          <cell r="R143">
            <v>971.42068495376293</v>
          </cell>
          <cell r="S143">
            <v>3797.4947124698783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5506.378862413495</v>
          </cell>
        </row>
        <row r="144">
          <cell r="A144" t="str">
            <v>LCV [D] SUV (Euro I)</v>
          </cell>
          <cell r="B144">
            <v>2035</v>
          </cell>
          <cell r="C144" t="str">
            <v>PC</v>
          </cell>
          <cell r="D144" t="str">
            <v>SUV</v>
          </cell>
          <cell r="E144" t="str">
            <v>D</v>
          </cell>
          <cell r="F144" t="str">
            <v>Euro I</v>
          </cell>
          <cell r="G144">
            <v>174.75272265228551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174.75272265228551</v>
          </cell>
        </row>
        <row r="145">
          <cell r="A145" t="str">
            <v>LCV [D] SUV (Euro I)</v>
          </cell>
          <cell r="B145">
            <v>2025</v>
          </cell>
          <cell r="C145" t="str">
            <v>PC</v>
          </cell>
          <cell r="D145" t="str">
            <v>SUV</v>
          </cell>
          <cell r="E145" t="str">
            <v>D</v>
          </cell>
          <cell r="F145" t="str">
            <v>Euro I</v>
          </cell>
          <cell r="G145">
            <v>177.46061136521132</v>
          </cell>
          <cell r="H145">
            <v>267.1594607551811</v>
          </cell>
          <cell r="I145">
            <v>1143.6133558841277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1588.2334280045202</v>
          </cell>
        </row>
        <row r="146">
          <cell r="A146" t="str">
            <v>LCV [D] SUV (Euro II)</v>
          </cell>
          <cell r="B146">
            <v>2005</v>
          </cell>
          <cell r="C146" t="str">
            <v>PC</v>
          </cell>
          <cell r="D146" t="str">
            <v>SUV</v>
          </cell>
          <cell r="E146" t="str">
            <v>D</v>
          </cell>
          <cell r="F146" t="str">
            <v>Euro II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3060.5420318977353</v>
          </cell>
          <cell r="AD146">
            <v>3221.1539106500118</v>
          </cell>
          <cell r="AE146">
            <v>20754.321750000003</v>
          </cell>
          <cell r="AF146">
            <v>27036.01769254775</v>
          </cell>
        </row>
        <row r="147">
          <cell r="A147" t="str">
            <v>LCV [D] SUV (Euro II)</v>
          </cell>
          <cell r="B147">
            <v>2008</v>
          </cell>
          <cell r="C147" t="str">
            <v>PC</v>
          </cell>
          <cell r="D147" t="str">
            <v>SUV</v>
          </cell>
          <cell r="E147" t="str">
            <v>D</v>
          </cell>
          <cell r="F147" t="str">
            <v>Euro II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2939.429191421767</v>
          </cell>
          <cell r="AA147">
            <v>3158.7319968520801</v>
          </cell>
          <cell r="AB147">
            <v>20475.350853097316</v>
          </cell>
          <cell r="AC147">
            <v>32033.840982238697</v>
          </cell>
          <cell r="AD147">
            <v>16737.084873166354</v>
          </cell>
          <cell r="AE147">
            <v>0</v>
          </cell>
          <cell r="AF147">
            <v>75344.437896776217</v>
          </cell>
        </row>
        <row r="148">
          <cell r="A148" t="str">
            <v>LCV [D] SUV (Euro II)</v>
          </cell>
          <cell r="B148">
            <v>2015</v>
          </cell>
          <cell r="C148" t="str">
            <v>PC</v>
          </cell>
          <cell r="D148" t="str">
            <v>SUV</v>
          </cell>
          <cell r="E148" t="str">
            <v>D</v>
          </cell>
          <cell r="F148" t="str">
            <v>Euro II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2044.8048451760885</v>
          </cell>
          <cell r="T148">
            <v>2306.1658889396776</v>
          </cell>
          <cell r="U148">
            <v>15827.303212555858</v>
          </cell>
          <cell r="V148">
            <v>26101.128046025235</v>
          </cell>
          <cell r="W148">
            <v>14290.510366786688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60569.912359483547</v>
          </cell>
        </row>
        <row r="149">
          <cell r="A149" t="str">
            <v>LCV [D] SUV (Euro II)</v>
          </cell>
          <cell r="B149">
            <v>2035</v>
          </cell>
          <cell r="C149" t="str">
            <v>PC</v>
          </cell>
          <cell r="D149" t="str">
            <v>SUV</v>
          </cell>
          <cell r="E149" t="str">
            <v>D</v>
          </cell>
          <cell r="F149" t="str">
            <v>Euro II</v>
          </cell>
          <cell r="G149">
            <v>3504.0587600836479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3504.0587600836479</v>
          </cell>
        </row>
        <row r="150">
          <cell r="A150" t="str">
            <v>LCV [D] SUV (Euro II)</v>
          </cell>
          <cell r="B150">
            <v>2025</v>
          </cell>
          <cell r="C150" t="str">
            <v>PC</v>
          </cell>
          <cell r="D150" t="str">
            <v>SUV</v>
          </cell>
          <cell r="E150" t="str">
            <v>D</v>
          </cell>
          <cell r="F150" t="str">
            <v>Euro II</v>
          </cell>
          <cell r="G150">
            <v>0</v>
          </cell>
          <cell r="H150">
            <v>0</v>
          </cell>
          <cell r="I150">
            <v>615.79180701453038</v>
          </cell>
          <cell r="J150">
            <v>758.15628379047041</v>
          </cell>
          <cell r="K150">
            <v>5669.6702660963238</v>
          </cell>
          <cell r="L150">
            <v>10169.573796077671</v>
          </cell>
          <cell r="M150">
            <v>6038.2447632282619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23251.436916207262</v>
          </cell>
        </row>
        <row r="151">
          <cell r="A151" t="str">
            <v>LCV [D] SUV (Euro III)</v>
          </cell>
          <cell r="B151">
            <v>2008</v>
          </cell>
          <cell r="C151" t="str">
            <v>PC</v>
          </cell>
          <cell r="D151" t="str">
            <v>SUV</v>
          </cell>
          <cell r="E151" t="str">
            <v>D</v>
          </cell>
          <cell r="F151" t="str">
            <v>Euro III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17420.231194520085</v>
          </cell>
          <cell r="AE151">
            <v>96968.510348364871</v>
          </cell>
          <cell r="AF151">
            <v>114388.74154288496</v>
          </cell>
        </row>
        <row r="152">
          <cell r="A152" t="str">
            <v>LCV [D] SUV (Euro III)</v>
          </cell>
          <cell r="B152">
            <v>2015</v>
          </cell>
          <cell r="C152" t="str">
            <v>PC</v>
          </cell>
          <cell r="D152" t="str">
            <v>SUV</v>
          </cell>
          <cell r="E152" t="str">
            <v>D</v>
          </cell>
          <cell r="F152" t="str">
            <v>Euro III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14873.796504206557</v>
          </cell>
          <cell r="X152">
            <v>86254.520529859219</v>
          </cell>
          <cell r="Y152">
            <v>121198.08086563807</v>
          </cell>
          <cell r="Z152">
            <v>169161.22166286001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391487.61956256384</v>
          </cell>
        </row>
        <row r="153">
          <cell r="A153" t="str">
            <v>LCV [D] SUV (Euro III)</v>
          </cell>
          <cell r="B153">
            <v>2035</v>
          </cell>
          <cell r="C153" t="str">
            <v>PC</v>
          </cell>
          <cell r="D153" t="str">
            <v>SUV</v>
          </cell>
          <cell r="E153" t="str">
            <v>D</v>
          </cell>
          <cell r="F153" t="str">
            <v>Euro III</v>
          </cell>
          <cell r="G153">
            <v>41317.845524745848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41317.845524745848</v>
          </cell>
        </row>
        <row r="154">
          <cell r="A154" t="str">
            <v>LCV [D] SUV (Euro III)</v>
          </cell>
          <cell r="B154">
            <v>2025</v>
          </cell>
          <cell r="C154" t="str">
            <v>PC</v>
          </cell>
          <cell r="D154" t="str">
            <v>SUV</v>
          </cell>
          <cell r="E154" t="str">
            <v>D</v>
          </cell>
          <cell r="F154" t="str">
            <v>Euro III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6284.7037331559477</v>
          </cell>
          <cell r="N154">
            <v>39455.223894162074</v>
          </cell>
          <cell r="O154">
            <v>59852.159213402811</v>
          </cell>
          <cell r="P154">
            <v>90042.797159805225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195634.88400052604</v>
          </cell>
        </row>
        <row r="155">
          <cell r="A155" t="str">
            <v>LCV [D] SUV (Euro IV)</v>
          </cell>
          <cell r="B155">
            <v>2015</v>
          </cell>
          <cell r="C155" t="str">
            <v>PC</v>
          </cell>
          <cell r="D155" t="str">
            <v>SUV</v>
          </cell>
          <cell r="E155" t="str">
            <v>D</v>
          </cell>
          <cell r="F155" t="str">
            <v>Euro IV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223828.01655676324</v>
          </cell>
          <cell r="AB155">
            <v>264831.29181093717</v>
          </cell>
          <cell r="AC155">
            <v>285449.51252047886</v>
          </cell>
          <cell r="AD155">
            <v>300461.09781769098</v>
          </cell>
          <cell r="AE155">
            <v>313067.13973727071</v>
          </cell>
          <cell r="AF155">
            <v>1387637.0584431412</v>
          </cell>
        </row>
        <row r="156">
          <cell r="A156" t="str">
            <v>LCV [D] SUV (Euro IV)</v>
          </cell>
          <cell r="B156">
            <v>2035</v>
          </cell>
          <cell r="C156" t="str">
            <v>PC</v>
          </cell>
          <cell r="D156" t="str">
            <v>SUV</v>
          </cell>
          <cell r="E156" t="str">
            <v>D</v>
          </cell>
          <cell r="F156" t="str">
            <v>Euro IV</v>
          </cell>
          <cell r="G156">
            <v>32066.167619034928</v>
          </cell>
          <cell r="H156">
            <v>45136.77900049663</v>
          </cell>
          <cell r="I156">
            <v>57433.444564526697</v>
          </cell>
          <cell r="J156">
            <v>70718.902500097392</v>
          </cell>
          <cell r="K156">
            <v>85523.751382539238</v>
          </cell>
          <cell r="L156">
            <v>102461.76264158064</v>
          </cell>
          <cell r="M156">
            <v>121478.82445407771</v>
          </cell>
          <cell r="N156">
            <v>142704.84947181077</v>
          </cell>
          <cell r="O156">
            <v>166115.69734853905</v>
          </cell>
          <cell r="P156">
            <v>191106.44423314699</v>
          </cell>
          <cell r="Q156">
            <v>217889.50383513133</v>
          </cell>
          <cell r="R156">
            <v>246221.57159717445</v>
          </cell>
          <cell r="S156">
            <v>276087.87684387807</v>
          </cell>
          <cell r="T156">
            <v>307201.73761806497</v>
          </cell>
          <cell r="U156">
            <v>337596.04873084131</v>
          </cell>
          <cell r="V156">
            <v>368190.13800817786</v>
          </cell>
          <cell r="W156">
            <v>398538.64732975059</v>
          </cell>
          <cell r="X156">
            <v>428167.99604759767</v>
          </cell>
          <cell r="Y156">
            <v>457062.66649738292</v>
          </cell>
          <cell r="Z156">
            <v>483877.05736412213</v>
          </cell>
          <cell r="AA156">
            <v>509028.48415913031</v>
          </cell>
          <cell r="AB156">
            <v>526752.79100399127</v>
          </cell>
          <cell r="AC156">
            <v>543355.01481237449</v>
          </cell>
          <cell r="AD156">
            <v>559536.49648570863</v>
          </cell>
          <cell r="AE156">
            <v>575227.90871196752</v>
          </cell>
          <cell r="AF156">
            <v>7249480.5622611437</v>
          </cell>
        </row>
        <row r="157">
          <cell r="A157" t="str">
            <v>LCV [D] SUV (Euro IV)</v>
          </cell>
          <cell r="B157">
            <v>2025</v>
          </cell>
          <cell r="C157" t="str">
            <v>PC</v>
          </cell>
          <cell r="D157" t="str">
            <v>SUV</v>
          </cell>
          <cell r="E157" t="str">
            <v>D</v>
          </cell>
          <cell r="F157" t="str">
            <v>Euro IV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128073.69512404542</v>
          </cell>
          <cell r="R157">
            <v>164122.20869636085</v>
          </cell>
          <cell r="S157">
            <v>190714.10886427292</v>
          </cell>
          <cell r="T157">
            <v>215113.32707498618</v>
          </cell>
          <cell r="U157">
            <v>238745.86730396905</v>
          </cell>
          <cell r="V157">
            <v>262977.35186904535</v>
          </cell>
          <cell r="W157">
            <v>287499.83948612458</v>
          </cell>
          <cell r="X157">
            <v>311972.33607127098</v>
          </cell>
          <cell r="Y157">
            <v>336377.233250955</v>
          </cell>
          <cell r="Z157">
            <v>359027.0470690729</v>
          </cell>
          <cell r="AA157">
            <v>380794.63097179221</v>
          </cell>
          <cell r="AB157">
            <v>397308.67257847684</v>
          </cell>
          <cell r="AC157">
            <v>413231.88057358545</v>
          </cell>
          <cell r="AD157">
            <v>429086.25230853562</v>
          </cell>
          <cell r="AE157">
            <v>442689.25178170699</v>
          </cell>
          <cell r="AF157">
            <v>4557733.7030242002</v>
          </cell>
        </row>
        <row r="158">
          <cell r="A158" t="str">
            <v>LCV [P] light bus (Euro I)</v>
          </cell>
          <cell r="B158">
            <v>2005</v>
          </cell>
          <cell r="C158" t="str">
            <v>LCV</v>
          </cell>
          <cell r="D158" t="str">
            <v>L_bus</v>
          </cell>
          <cell r="E158" t="str">
            <v>P</v>
          </cell>
          <cell r="F158" t="str">
            <v>Euro I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175996.16461275346</v>
          </cell>
          <cell r="AA158">
            <v>205265.40121726174</v>
          </cell>
          <cell r="AB158">
            <v>206942.09701834945</v>
          </cell>
          <cell r="AC158">
            <v>268316.73465968814</v>
          </cell>
          <cell r="AD158">
            <v>60065.069810752648</v>
          </cell>
          <cell r="AE158">
            <v>0</v>
          </cell>
          <cell r="AF158">
            <v>916585.46731880552</v>
          </cell>
        </row>
        <row r="159">
          <cell r="A159" t="str">
            <v>LCV [P] light bus (Euro I)</v>
          </cell>
          <cell r="B159">
            <v>2008</v>
          </cell>
          <cell r="C159" t="str">
            <v>LCV</v>
          </cell>
          <cell r="D159" t="str">
            <v>L_bus</v>
          </cell>
          <cell r="E159" t="str">
            <v>P</v>
          </cell>
          <cell r="F159" t="str">
            <v>Euro I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157168.39042004145</v>
          </cell>
          <cell r="X159">
            <v>186754.22351594199</v>
          </cell>
          <cell r="Y159">
            <v>193754.09623311649</v>
          </cell>
          <cell r="Z159">
            <v>257698.81092487782</v>
          </cell>
          <cell r="AA159">
            <v>58901.084259613017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854276.60535359092</v>
          </cell>
        </row>
        <row r="160">
          <cell r="A160" t="str">
            <v>LCV [P] light bus (Euro I)</v>
          </cell>
          <cell r="B160">
            <v>2015</v>
          </cell>
          <cell r="C160" t="str">
            <v>LCV</v>
          </cell>
          <cell r="D160" t="str">
            <v>L_bus</v>
          </cell>
          <cell r="E160" t="str">
            <v>P</v>
          </cell>
          <cell r="F160" t="str">
            <v>Euro I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93680.967749886855</v>
          </cell>
          <cell r="Q160">
            <v>117452.22434362891</v>
          </cell>
          <cell r="R160">
            <v>128246.90693709571</v>
          </cell>
          <cell r="S160">
            <v>179267.38249490896</v>
          </cell>
          <cell r="T160">
            <v>43003.227711769163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561650.70923728961</v>
          </cell>
        </row>
        <row r="161">
          <cell r="A161" t="str">
            <v>LCV [P] light bus (Euro I)</v>
          </cell>
          <cell r="B161">
            <v>2035</v>
          </cell>
          <cell r="C161" t="str">
            <v>LCV</v>
          </cell>
          <cell r="D161" t="str">
            <v>L_bus</v>
          </cell>
          <cell r="E161" t="str">
            <v>P</v>
          </cell>
          <cell r="F161" t="str">
            <v>Euro I</v>
          </cell>
          <cell r="G161">
            <v>16437.573792741416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16437.573792741416</v>
          </cell>
        </row>
        <row r="162">
          <cell r="A162" t="str">
            <v>LCV [P] light bus (Euro I)</v>
          </cell>
          <cell r="B162">
            <v>2025</v>
          </cell>
          <cell r="C162" t="str">
            <v>LCV</v>
          </cell>
          <cell r="D162" t="str">
            <v>L_bus</v>
          </cell>
          <cell r="E162" t="str">
            <v>P</v>
          </cell>
          <cell r="F162" t="str">
            <v>Euro I</v>
          </cell>
          <cell r="G162">
            <v>50741.472038544773</v>
          </cell>
          <cell r="H162">
            <v>35270.377738008727</v>
          </cell>
          <cell r="I162">
            <v>53986.269479813665</v>
          </cell>
          <cell r="J162">
            <v>14137.390319280314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154135.50957564748</v>
          </cell>
        </row>
        <row r="163">
          <cell r="A163" t="str">
            <v>LCV [P] light bus (Euro II)</v>
          </cell>
          <cell r="B163">
            <v>2005</v>
          </cell>
          <cell r="C163" t="str">
            <v>LCV</v>
          </cell>
          <cell r="D163" t="str">
            <v>L_bus</v>
          </cell>
          <cell r="E163" t="str">
            <v>P</v>
          </cell>
          <cell r="F163" t="str">
            <v>Euro II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62516.705313232356</v>
          </cell>
          <cell r="AE163">
            <v>110760.32992</v>
          </cell>
          <cell r="AF163">
            <v>173277.03523323237</v>
          </cell>
        </row>
        <row r="164">
          <cell r="A164" t="str">
            <v>LCV [P] light bus (Euro II)</v>
          </cell>
          <cell r="B164">
            <v>2008</v>
          </cell>
          <cell r="C164" t="str">
            <v>LCV</v>
          </cell>
          <cell r="D164" t="str">
            <v>L_bus</v>
          </cell>
          <cell r="E164" t="str">
            <v>P</v>
          </cell>
          <cell r="F164" t="str">
            <v>Euro II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61305.210147760496</v>
          </cell>
          <cell r="AB164">
            <v>109271.53597379361</v>
          </cell>
          <cell r="AC164">
            <v>97943.623561633765</v>
          </cell>
          <cell r="AD164">
            <v>41869.405520268629</v>
          </cell>
          <cell r="AE164">
            <v>0</v>
          </cell>
          <cell r="AF164">
            <v>310389.77520345652</v>
          </cell>
        </row>
        <row r="165">
          <cell r="A165" t="str">
            <v>LCV [P] light bus (Euro II)</v>
          </cell>
          <cell r="B165">
            <v>2015</v>
          </cell>
          <cell r="C165" t="str">
            <v>LCV</v>
          </cell>
          <cell r="D165" t="str">
            <v>L_bus</v>
          </cell>
          <cell r="E165" t="str">
            <v>P</v>
          </cell>
          <cell r="F165" t="str">
            <v>Euro II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44758.461495923009</v>
          </cell>
          <cell r="U165">
            <v>84466.134171142592</v>
          </cell>
          <cell r="V165">
            <v>79804.325097677982</v>
          </cell>
          <cell r="W165">
            <v>35749.067306091783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244777.98807083536</v>
          </cell>
        </row>
        <row r="166">
          <cell r="A166" t="str">
            <v>LCV [P] light bus (Euro II)</v>
          </cell>
          <cell r="B166">
            <v>2035</v>
          </cell>
          <cell r="C166" t="str">
            <v>LCV</v>
          </cell>
          <cell r="D166" t="str">
            <v>L_bus</v>
          </cell>
          <cell r="E166" t="str">
            <v>P</v>
          </cell>
          <cell r="F166" t="str">
            <v>Euro II</v>
          </cell>
          <cell r="G166">
            <v>13234.799253807842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13234.799253807842</v>
          </cell>
        </row>
        <row r="167">
          <cell r="A167" t="str">
            <v>LCV [P] light bus (Euro II)</v>
          </cell>
          <cell r="B167">
            <v>2025</v>
          </cell>
          <cell r="C167" t="str">
            <v>LCV</v>
          </cell>
          <cell r="D167" t="str">
            <v>L_bus</v>
          </cell>
          <cell r="E167" t="str">
            <v>P</v>
          </cell>
          <cell r="F167" t="str">
            <v>Euro II</v>
          </cell>
          <cell r="G167">
            <v>0</v>
          </cell>
          <cell r="H167">
            <v>0</v>
          </cell>
          <cell r="I167">
            <v>0</v>
          </cell>
          <cell r="J167">
            <v>14714.426658842776</v>
          </cell>
          <cell r="K167">
            <v>30257.531745668493</v>
          </cell>
          <cell r="L167">
            <v>31093.521011656012</v>
          </cell>
          <cell r="M167">
            <v>15105.242073998877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91170.72149016615</v>
          </cell>
        </row>
        <row r="168">
          <cell r="A168" t="str">
            <v>LCV [P] light bus (Euro III)</v>
          </cell>
          <cell r="B168">
            <v>2008</v>
          </cell>
          <cell r="C168" t="str">
            <v>LCV</v>
          </cell>
          <cell r="D168" t="str">
            <v>L_bus</v>
          </cell>
          <cell r="E168" t="str">
            <v>P</v>
          </cell>
          <cell r="F168" t="str">
            <v>Euro III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43578.360847626536</v>
          </cell>
          <cell r="AE168">
            <v>70751.312112871659</v>
          </cell>
          <cell r="AF168">
            <v>114329.6729604982</v>
          </cell>
        </row>
        <row r="169">
          <cell r="A169" t="str">
            <v>LCV [P] light bus (Euro III)</v>
          </cell>
          <cell r="B169">
            <v>2015</v>
          </cell>
          <cell r="C169" t="str">
            <v>LCV</v>
          </cell>
          <cell r="D169" t="str">
            <v>L_bus</v>
          </cell>
          <cell r="E169" t="str">
            <v>P</v>
          </cell>
          <cell r="F169" t="str">
            <v>Euro III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37208.212910422066</v>
          </cell>
          <cell r="X169">
            <v>62934.044064719114</v>
          </cell>
          <cell r="Y169">
            <v>53503.852297734404</v>
          </cell>
          <cell r="Z169">
            <v>41232.225721197348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194878.33499407294</v>
          </cell>
        </row>
        <row r="170">
          <cell r="A170" t="str">
            <v>LCV [P] light bus (Euro III)</v>
          </cell>
          <cell r="B170">
            <v>2035</v>
          </cell>
          <cell r="C170" t="str">
            <v>LCV</v>
          </cell>
          <cell r="D170" t="str">
            <v>L_bus</v>
          </cell>
          <cell r="E170" t="str">
            <v>P</v>
          </cell>
          <cell r="F170" t="str">
            <v>Euro III</v>
          </cell>
          <cell r="G170">
            <v>18497.882003892853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18497.882003892853</v>
          </cell>
        </row>
        <row r="171">
          <cell r="A171" t="str">
            <v>LCV [P] light bus (Euro III)</v>
          </cell>
          <cell r="B171">
            <v>2025</v>
          </cell>
          <cell r="C171" t="str">
            <v>LCV</v>
          </cell>
          <cell r="D171" t="str">
            <v>L_bus</v>
          </cell>
          <cell r="E171" t="str">
            <v>P</v>
          </cell>
          <cell r="F171" t="str">
            <v>Euro III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15721.782566815158</v>
          </cell>
          <cell r="N171">
            <v>28787.787398099019</v>
          </cell>
          <cell r="O171">
            <v>26422.209521655106</v>
          </cell>
          <cell r="P171">
            <v>21947.494233994446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92879.273720563739</v>
          </cell>
        </row>
        <row r="172">
          <cell r="A172" t="str">
            <v>LCV [P] light bus (Euro IV)</v>
          </cell>
          <cell r="B172">
            <v>2015</v>
          </cell>
          <cell r="C172" t="str">
            <v>LCV</v>
          </cell>
          <cell r="D172" t="str">
            <v>L_bus</v>
          </cell>
          <cell r="E172" t="str">
            <v>P</v>
          </cell>
          <cell r="F172" t="str">
            <v>Euro IV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34995.438509118023</v>
          </cell>
          <cell r="AB172">
            <v>24674.137759359837</v>
          </cell>
          <cell r="AC172">
            <v>19510.356115445768</v>
          </cell>
          <cell r="AD172">
            <v>20536.39176153918</v>
          </cell>
          <cell r="AE172">
            <v>21398.009512732897</v>
          </cell>
          <cell r="AF172">
            <v>121114.33365819571</v>
          </cell>
        </row>
        <row r="173">
          <cell r="A173" t="str">
            <v>LCV [P] light bus (Euro IV)</v>
          </cell>
          <cell r="B173">
            <v>2035</v>
          </cell>
          <cell r="C173" t="str">
            <v>LCV</v>
          </cell>
          <cell r="D173" t="str">
            <v>L_bus</v>
          </cell>
          <cell r="E173" t="str">
            <v>P</v>
          </cell>
          <cell r="F173" t="str">
            <v>Euro IV</v>
          </cell>
          <cell r="G173">
            <v>5013.5350095926169</v>
          </cell>
          <cell r="H173">
            <v>4205.360686255729</v>
          </cell>
          <cell r="I173">
            <v>3925.5521808265062</v>
          </cell>
          <cell r="J173">
            <v>4833.6077356986261</v>
          </cell>
          <cell r="K173">
            <v>5845.513033351137</v>
          </cell>
          <cell r="L173">
            <v>7003.2190971427844</v>
          </cell>
          <cell r="M173">
            <v>8303.0274063429733</v>
          </cell>
          <cell r="N173">
            <v>9753.8174369674707</v>
          </cell>
          <cell r="O173">
            <v>11353.939206335452</v>
          </cell>
          <cell r="P173">
            <v>13062.046419426899</v>
          </cell>
          <cell r="Q173">
            <v>14892.657465429073</v>
          </cell>
          <cell r="R173">
            <v>16829.142578482981</v>
          </cell>
          <cell r="S173">
            <v>18870.492189034474</v>
          </cell>
          <cell r="T173">
            <v>20997.111703885585</v>
          </cell>
          <cell r="U173">
            <v>23074.550296993613</v>
          </cell>
          <cell r="V173">
            <v>25165.643645018699</v>
          </cell>
          <cell r="W173">
            <v>27239.951704642135</v>
          </cell>
          <cell r="X173">
            <v>29265.105434454334</v>
          </cell>
          <cell r="Y173">
            <v>31240.044208516221</v>
          </cell>
          <cell r="Z173">
            <v>33072.796733505405</v>
          </cell>
          <cell r="AA173">
            <v>34791.886352013571</v>
          </cell>
          <cell r="AB173">
            <v>36003.335393874746</v>
          </cell>
          <cell r="AC173">
            <v>37138.090524299601</v>
          </cell>
          <cell r="AD173">
            <v>38244.088103817827</v>
          </cell>
          <cell r="AE173">
            <v>39316.589639327052</v>
          </cell>
          <cell r="AF173">
            <v>499441.10418523545</v>
          </cell>
        </row>
        <row r="174">
          <cell r="A174" t="str">
            <v>LCV [P] light bus (Euro IV)</v>
          </cell>
          <cell r="B174">
            <v>2025</v>
          </cell>
          <cell r="C174" t="str">
            <v>LCV</v>
          </cell>
          <cell r="D174" t="str">
            <v>L_bus</v>
          </cell>
          <cell r="E174" t="str">
            <v>P</v>
          </cell>
          <cell r="F174" t="str">
            <v>Euro IV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20024.281103399841</v>
          </cell>
          <cell r="R174">
            <v>15291.146144600614</v>
          </cell>
          <cell r="S174">
            <v>13035.230459238952</v>
          </cell>
          <cell r="T174">
            <v>14702.906932133032</v>
          </cell>
          <cell r="U174">
            <v>16318.181282083004</v>
          </cell>
          <cell r="V174">
            <v>17974.393229674435</v>
          </cell>
          <cell r="W174">
            <v>19650.495115507922</v>
          </cell>
          <cell r="X174">
            <v>21323.180134985694</v>
          </cell>
          <cell r="Y174">
            <v>22991.244763060033</v>
          </cell>
          <cell r="Z174">
            <v>24539.350169294765</v>
          </cell>
          <cell r="AA174">
            <v>26027.155525712849</v>
          </cell>
          <cell r="AB174">
            <v>27155.883439124827</v>
          </cell>
          <cell r="AC174">
            <v>28244.22811956142</v>
          </cell>
          <cell r="AD174">
            <v>29327.867870087684</v>
          </cell>
          <cell r="AE174">
            <v>30257.627257715838</v>
          </cell>
          <cell r="AF174">
            <v>326863.17154618097</v>
          </cell>
        </row>
        <row r="175">
          <cell r="A175" t="str">
            <v>LCV [P] light duty (no norms)</v>
          </cell>
          <cell r="B175">
            <v>2005</v>
          </cell>
          <cell r="C175" t="str">
            <v>LCV</v>
          </cell>
          <cell r="D175" t="str">
            <v>L_LGV</v>
          </cell>
          <cell r="E175" t="str">
            <v>P</v>
          </cell>
          <cell r="F175" t="str">
            <v>no norms</v>
          </cell>
          <cell r="P175">
            <v>0</v>
          </cell>
          <cell r="Q175">
            <v>59663.299335568248</v>
          </cell>
          <cell r="R175">
            <v>103868.65233249668</v>
          </cell>
          <cell r="S175">
            <v>203731.62455118951</v>
          </cell>
          <cell r="T175">
            <v>253752.37123499688</v>
          </cell>
          <cell r="U175">
            <v>287721.80042257853</v>
          </cell>
          <cell r="V175">
            <v>340626.4700429198</v>
          </cell>
          <cell r="W175">
            <v>440403.46323117858</v>
          </cell>
          <cell r="X175">
            <v>555376.67915404972</v>
          </cell>
          <cell r="Y175">
            <v>567901.62600087991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2813045.9863058575</v>
          </cell>
        </row>
        <row r="176">
          <cell r="A176" t="str">
            <v>LCV [P] light duty (no norms)</v>
          </cell>
          <cell r="B176">
            <v>2008</v>
          </cell>
          <cell r="C176" t="str">
            <v>LCV</v>
          </cell>
          <cell r="D176" t="str">
            <v>L_LGV</v>
          </cell>
          <cell r="E176" t="str">
            <v>P</v>
          </cell>
          <cell r="F176" t="str">
            <v>no norms</v>
          </cell>
          <cell r="M176">
            <v>0</v>
          </cell>
          <cell r="N176">
            <v>43394.940678533283</v>
          </cell>
          <cell r="O176">
            <v>77494.801408686588</v>
          </cell>
          <cell r="P176">
            <v>155889.81815104888</v>
          </cell>
          <cell r="Q176">
            <v>198873.92192588685</v>
          </cell>
          <cell r="R176">
            <v>230672.1975389719</v>
          </cell>
          <cell r="S176">
            <v>279306.89018078154</v>
          </cell>
          <cell r="T176">
            <v>369285.17421336955</v>
          </cell>
          <cell r="U176">
            <v>476140.22750528873</v>
          </cell>
          <cell r="V176">
            <v>497204.37603738799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2328262.3476399556</v>
          </cell>
        </row>
        <row r="177">
          <cell r="A177" t="str">
            <v>LCV [P] light duty (no norms)</v>
          </cell>
          <cell r="B177">
            <v>2015</v>
          </cell>
          <cell r="C177" t="str">
            <v>LCV</v>
          </cell>
          <cell r="D177" t="str">
            <v>L_LGV</v>
          </cell>
          <cell r="E177" t="str">
            <v>P</v>
          </cell>
          <cell r="F177" t="str">
            <v>no norms</v>
          </cell>
          <cell r="G177">
            <v>14938.066363635309</v>
          </cell>
          <cell r="H177">
            <v>28565.886619799538</v>
          </cell>
          <cell r="I177">
            <v>61353.66195182268</v>
          </cell>
          <cell r="J177">
            <v>83421.559438206255</v>
          </cell>
          <cell r="K177">
            <v>103067.95256626459</v>
          </cell>
          <cell r="L177">
            <v>132715.56761419078</v>
          </cell>
          <cell r="M177">
            <v>186085.99954161097</v>
          </cell>
          <cell r="N177">
            <v>254044.78614003386</v>
          </cell>
          <cell r="O177">
            <v>280451.12838574528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1144644.6086213093</v>
          </cell>
        </row>
        <row r="178">
          <cell r="A178" t="str">
            <v>LCV [P] light duty (no norms)</v>
          </cell>
          <cell r="B178">
            <v>2035</v>
          </cell>
          <cell r="C178" t="str">
            <v>LCV</v>
          </cell>
          <cell r="D178" t="str">
            <v>L_LGV</v>
          </cell>
          <cell r="E178" t="str">
            <v>P</v>
          </cell>
          <cell r="F178" t="str">
            <v>no norms</v>
          </cell>
          <cell r="G178">
            <v>16413.000549413828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16413.000549413828</v>
          </cell>
        </row>
        <row r="179">
          <cell r="A179" t="str">
            <v>LCV [P] light duty (no norms)</v>
          </cell>
          <cell r="B179">
            <v>2025</v>
          </cell>
          <cell r="C179" t="str">
            <v>LCV</v>
          </cell>
          <cell r="D179" t="str">
            <v>L_LGV</v>
          </cell>
          <cell r="E179" t="str">
            <v>P</v>
          </cell>
          <cell r="F179" t="str">
            <v>no norms</v>
          </cell>
          <cell r="G179">
            <v>192915.45859007942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192915.45859007942</v>
          </cell>
        </row>
        <row r="180">
          <cell r="A180" t="str">
            <v>LCV [P] light pickup (Euro I)</v>
          </cell>
          <cell r="B180">
            <v>2005</v>
          </cell>
          <cell r="C180" t="str">
            <v>LCV</v>
          </cell>
          <cell r="D180" t="str">
            <v>Pickup</v>
          </cell>
          <cell r="E180" t="str">
            <v>P</v>
          </cell>
          <cell r="F180" t="str">
            <v>Euro I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7008.8443089170896</v>
          </cell>
          <cell r="AA180">
            <v>6847.9771180263215</v>
          </cell>
          <cell r="AB180">
            <v>9917.318021100833</v>
          </cell>
          <cell r="AC180">
            <v>172048.83025770826</v>
          </cell>
          <cell r="AD180">
            <v>65656.576978310506</v>
          </cell>
          <cell r="AE180">
            <v>0</v>
          </cell>
          <cell r="AF180">
            <v>261479.54668406301</v>
          </cell>
        </row>
        <row r="181">
          <cell r="A181" t="str">
            <v>LCV [P] light pickup (Euro I)</v>
          </cell>
          <cell r="B181">
            <v>2008</v>
          </cell>
          <cell r="C181" t="str">
            <v>LCV</v>
          </cell>
          <cell r="D181" t="str">
            <v>Pickup</v>
          </cell>
          <cell r="E181" t="str">
            <v>P</v>
          </cell>
          <cell r="F181" t="str">
            <v>Euro I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6259.0499125987335</v>
          </cell>
          <cell r="X181">
            <v>6230.4150711610337</v>
          </cell>
          <cell r="Y181">
            <v>9285.3074261850688</v>
          </cell>
          <cell r="Z181">
            <v>165240.45372965964</v>
          </cell>
          <cell r="AA181">
            <v>64384.235046788112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251399.46118639258</v>
          </cell>
        </row>
        <row r="182">
          <cell r="A182" t="str">
            <v>LCV [P] light pickup (Euro I)</v>
          </cell>
          <cell r="B182">
            <v>2015</v>
          </cell>
          <cell r="C182" t="str">
            <v>LCV</v>
          </cell>
          <cell r="D182" t="str">
            <v>Pickup</v>
          </cell>
          <cell r="E182" t="str">
            <v>P</v>
          </cell>
          <cell r="F182" t="str">
            <v>Euro I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3730.7365141300365</v>
          </cell>
          <cell r="Q182">
            <v>3918.3912144801666</v>
          </cell>
          <cell r="R182">
            <v>6145.9962938566578</v>
          </cell>
          <cell r="S182">
            <v>114949.01166238761</v>
          </cell>
          <cell r="T182">
            <v>47006.433846983455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175750.56953183791</v>
          </cell>
        </row>
        <row r="183">
          <cell r="A183" t="str">
            <v>LCV [P] light pickup (Euro I)</v>
          </cell>
          <cell r="B183">
            <v>2035</v>
          </cell>
          <cell r="C183" t="str">
            <v>LCV</v>
          </cell>
          <cell r="D183" t="str">
            <v>Pickup</v>
          </cell>
          <cell r="E183" t="str">
            <v>P</v>
          </cell>
          <cell r="F183" t="str">
            <v>Euro I</v>
          </cell>
          <cell r="G183">
            <v>6193.0113668687609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6193.0113668687609</v>
          </cell>
        </row>
        <row r="184">
          <cell r="A184" t="str">
            <v>LCV [P] light pickup (Euro I)</v>
          </cell>
          <cell r="B184">
            <v>2025</v>
          </cell>
          <cell r="C184" t="str">
            <v>LCV</v>
          </cell>
          <cell r="D184" t="str">
            <v>Pickup</v>
          </cell>
          <cell r="E184" t="str">
            <v>P</v>
          </cell>
          <cell r="F184" t="str">
            <v>Euro I</v>
          </cell>
          <cell r="G184">
            <v>1830.685620614026</v>
          </cell>
          <cell r="H184">
            <v>1690.2677502160041</v>
          </cell>
          <cell r="I184">
            <v>34616.828971774259</v>
          </cell>
          <cell r="J184">
            <v>15453.451709866889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53591.234052471176</v>
          </cell>
        </row>
        <row r="185">
          <cell r="A185" t="str">
            <v>LCV [P] light pickup (Euro II)</v>
          </cell>
          <cell r="B185">
            <v>2005</v>
          </cell>
          <cell r="C185" t="str">
            <v>LCV</v>
          </cell>
          <cell r="D185" t="str">
            <v>Pickup</v>
          </cell>
          <cell r="E185" t="str">
            <v>P</v>
          </cell>
          <cell r="F185" t="str">
            <v>Euro II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68336.437263139509</v>
          </cell>
          <cell r="AE185">
            <v>124507.3584</v>
          </cell>
          <cell r="AF185">
            <v>192843.79566313949</v>
          </cell>
        </row>
        <row r="186">
          <cell r="A186" t="str">
            <v>LCV [P] light pickup (Euro II)</v>
          </cell>
          <cell r="B186">
            <v>2008</v>
          </cell>
          <cell r="C186" t="str">
            <v>LCV</v>
          </cell>
          <cell r="D186" t="str">
            <v>Pickup</v>
          </cell>
          <cell r="E186" t="str">
            <v>P</v>
          </cell>
          <cell r="F186" t="str">
            <v>Euro II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67012.163007881507</v>
          </cell>
          <cell r="AB186">
            <v>122833.78265697038</v>
          </cell>
          <cell r="AC186">
            <v>112101.7218206188</v>
          </cell>
          <cell r="AD186">
            <v>50203.765990920481</v>
          </cell>
          <cell r="AE186">
            <v>0</v>
          </cell>
          <cell r="AF186">
            <v>352151.43347639113</v>
          </cell>
        </row>
        <row r="187">
          <cell r="A187" t="str">
            <v>LCV [P] light pickup (Euro II)</v>
          </cell>
          <cell r="B187">
            <v>2015</v>
          </cell>
          <cell r="C187" t="str">
            <v>LCV</v>
          </cell>
          <cell r="D187" t="str">
            <v>Pickup</v>
          </cell>
          <cell r="E187" t="str">
            <v>P</v>
          </cell>
          <cell r="F187" t="str">
            <v>Euro II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48925.063799921554</v>
          </cell>
          <cell r="U187">
            <v>94949.65614046932</v>
          </cell>
          <cell r="V187">
            <v>91340.323411176185</v>
          </cell>
          <cell r="W187">
            <v>42865.137135990153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278080.1804875572</v>
          </cell>
        </row>
        <row r="188">
          <cell r="A188" t="str">
            <v>LCV [P] light pickup (Euro II)</v>
          </cell>
          <cell r="B188">
            <v>2035</v>
          </cell>
          <cell r="C188" t="str">
            <v>LCV</v>
          </cell>
          <cell r="D188" t="str">
            <v>Pickup</v>
          </cell>
          <cell r="E188" t="str">
            <v>P</v>
          </cell>
          <cell r="F188" t="str">
            <v>Euro II</v>
          </cell>
          <cell r="G188">
            <v>15108.613270863261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15108.613270863261</v>
          </cell>
        </row>
        <row r="189">
          <cell r="A189" t="str">
            <v>LCV [P] light pickup (Euro II)</v>
          </cell>
          <cell r="B189">
            <v>2025</v>
          </cell>
          <cell r="C189" t="str">
            <v>LCV</v>
          </cell>
          <cell r="D189" t="str">
            <v>Pickup</v>
          </cell>
          <cell r="E189" t="str">
            <v>P</v>
          </cell>
          <cell r="F189" t="str">
            <v>Euro II</v>
          </cell>
          <cell r="G189">
            <v>0</v>
          </cell>
          <cell r="H189">
            <v>0</v>
          </cell>
          <cell r="I189">
            <v>0</v>
          </cell>
          <cell r="J189">
            <v>16084.204840881865</v>
          </cell>
          <cell r="K189">
            <v>34012.94806613848</v>
          </cell>
          <cell r="L189">
            <v>35588.199783917458</v>
          </cell>
          <cell r="M189">
            <v>18112.032614175518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103797.38530511333</v>
          </cell>
        </row>
        <row r="190">
          <cell r="A190" t="str">
            <v>LCV [P] light pickup (Euro III)</v>
          </cell>
          <cell r="B190">
            <v>2008</v>
          </cell>
          <cell r="C190" t="str">
            <v>LCV</v>
          </cell>
          <cell r="D190" t="str">
            <v>Pickup</v>
          </cell>
          <cell r="E190" t="str">
            <v>P</v>
          </cell>
          <cell r="F190" t="str">
            <v>Euro III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52252.899296672338</v>
          </cell>
          <cell r="AE190">
            <v>81804.978193217903</v>
          </cell>
          <cell r="AF190">
            <v>134057.87748989023</v>
          </cell>
        </row>
        <row r="191">
          <cell r="A191" t="str">
            <v>LCV [P] light pickup (Euro III)</v>
          </cell>
          <cell r="B191">
            <v>2015</v>
          </cell>
          <cell r="C191" t="str">
            <v>LCV</v>
          </cell>
          <cell r="D191" t="str">
            <v>Pickup</v>
          </cell>
          <cell r="E191" t="str">
            <v>P</v>
          </cell>
          <cell r="F191" t="str">
            <v>Euro III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44614.734570112203</v>
          </cell>
          <cell r="X191">
            <v>72766.397520827551</v>
          </cell>
          <cell r="Y191">
            <v>53461.76695112764</v>
          </cell>
          <cell r="Z191">
            <v>29273.537171600761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200116.43621366817</v>
          </cell>
        </row>
        <row r="192">
          <cell r="A192" t="str">
            <v>LCV [P] light pickup (Euro III)</v>
          </cell>
          <cell r="B192">
            <v>2035</v>
          </cell>
          <cell r="C192" t="str">
            <v>LCV</v>
          </cell>
          <cell r="D192" t="str">
            <v>Pickup</v>
          </cell>
          <cell r="E192" t="str">
            <v>P</v>
          </cell>
          <cell r="F192" t="str">
            <v>Euro III</v>
          </cell>
          <cell r="G192">
            <v>18413.363138094828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18413.363138094828</v>
          </cell>
        </row>
        <row r="193">
          <cell r="A193" t="str">
            <v>LCV [P] light pickup (Euro III)</v>
          </cell>
          <cell r="B193">
            <v>2025</v>
          </cell>
          <cell r="C193" t="str">
            <v>LCV</v>
          </cell>
          <cell r="D193" t="str">
            <v>Pickup</v>
          </cell>
          <cell r="E193" t="str">
            <v>P</v>
          </cell>
          <cell r="F193" t="str">
            <v>Euro III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18851.299251488806</v>
          </cell>
          <cell r="N193">
            <v>33285.380157692438</v>
          </cell>
          <cell r="O193">
            <v>26401.426198621699</v>
          </cell>
          <cell r="P193">
            <v>15582.005992755143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94120.111600558099</v>
          </cell>
        </row>
        <row r="194">
          <cell r="A194" t="str">
            <v>LCV [P] light pickup (Euro IV)</v>
          </cell>
          <cell r="B194">
            <v>2015</v>
          </cell>
          <cell r="C194" t="str">
            <v>LCV</v>
          </cell>
          <cell r="D194" t="str">
            <v>Pickup</v>
          </cell>
          <cell r="E194" t="str">
            <v>P</v>
          </cell>
          <cell r="F194" t="str">
            <v>Euro IV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16784.597572668241</v>
          </cell>
          <cell r="AB194">
            <v>8875.7025998301433</v>
          </cell>
          <cell r="AC194">
            <v>9357.6045864343487</v>
          </cell>
          <cell r="AD194">
            <v>9849.7143055454126</v>
          </cell>
          <cell r="AE194">
            <v>10262.965512884501</v>
          </cell>
          <cell r="AF194">
            <v>55130.58457736265</v>
          </cell>
        </row>
        <row r="195">
          <cell r="A195" t="str">
            <v>LCV [P] light pickup (Euro IV)</v>
          </cell>
          <cell r="B195">
            <v>2035</v>
          </cell>
          <cell r="C195" t="str">
            <v>LCV</v>
          </cell>
          <cell r="D195" t="str">
            <v>Pickup</v>
          </cell>
          <cell r="E195" t="str">
            <v>P</v>
          </cell>
          <cell r="F195" t="str">
            <v>Euro IV</v>
          </cell>
          <cell r="G195">
            <v>2404.6038894632006</v>
          </cell>
          <cell r="H195">
            <v>1512.7390120071959</v>
          </cell>
          <cell r="I195">
            <v>1882.7829115076197</v>
          </cell>
          <cell r="J195">
            <v>2318.306731510143</v>
          </cell>
          <cell r="K195">
            <v>2803.6392184376377</v>
          </cell>
          <cell r="L195">
            <v>3358.9010244332312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14280.972787359029</v>
          </cell>
        </row>
        <row r="196">
          <cell r="A196" t="str">
            <v>LCV [P] light pickup (Euro IV)</v>
          </cell>
          <cell r="B196">
            <v>2025</v>
          </cell>
          <cell r="C196" t="str">
            <v>LCV</v>
          </cell>
          <cell r="D196" t="str">
            <v>Pickup</v>
          </cell>
          <cell r="E196" t="str">
            <v>P</v>
          </cell>
          <cell r="F196" t="str">
            <v>Euro IV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9604.0945426353537</v>
          </cell>
          <cell r="R196">
            <v>5500.4826070783656</v>
          </cell>
          <cell r="S196">
            <v>6251.9890261785831</v>
          </cell>
          <cell r="T196">
            <v>7051.8440836210193</v>
          </cell>
          <cell r="U196">
            <v>7826.5659070466536</v>
          </cell>
          <cell r="V196">
            <v>8620.9223209011179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44855.898487461098</v>
          </cell>
        </row>
        <row r="197">
          <cell r="A197" t="str">
            <v>LCV [P] mini bus (Euro I)</v>
          </cell>
          <cell r="B197">
            <v>2005</v>
          </cell>
          <cell r="C197" t="str">
            <v>LCV</v>
          </cell>
          <cell r="D197" t="str">
            <v>M_Bus</v>
          </cell>
          <cell r="E197" t="str">
            <v>P</v>
          </cell>
          <cell r="F197" t="str">
            <v>Euro I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389762.33723832812</v>
          </cell>
          <cell r="AA197">
            <v>476087.30416317697</v>
          </cell>
          <cell r="AB197">
            <v>621679.15238922823</v>
          </cell>
          <cell r="AC197">
            <v>663495.02066654409</v>
          </cell>
          <cell r="AD197">
            <v>363111.36142994999</v>
          </cell>
          <cell r="AE197">
            <v>0</v>
          </cell>
          <cell r="AF197">
            <v>2514135.175887228</v>
          </cell>
        </row>
        <row r="198">
          <cell r="A198" t="str">
            <v>LCV [P] mini bus (Euro I)</v>
          </cell>
          <cell r="B198">
            <v>2008</v>
          </cell>
          <cell r="C198" t="str">
            <v>LCV</v>
          </cell>
          <cell r="D198" t="str">
            <v>M_Bus</v>
          </cell>
          <cell r="E198" t="str">
            <v>P</v>
          </cell>
          <cell r="F198" t="str">
            <v>Euro I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348066.21681153594</v>
          </cell>
          <cell r="X198">
            <v>433152.95362750714</v>
          </cell>
          <cell r="Y198">
            <v>582060.79890774621</v>
          </cell>
          <cell r="Z198">
            <v>637238.96348547027</v>
          </cell>
          <cell r="AA198">
            <v>356074.71967641887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2356593.6525086784</v>
          </cell>
        </row>
        <row r="199">
          <cell r="A199" t="str">
            <v>LCV [P] mini bus (Euro I)</v>
          </cell>
          <cell r="B199">
            <v>2015</v>
          </cell>
          <cell r="C199" t="str">
            <v>LCV</v>
          </cell>
          <cell r="D199" t="str">
            <v>M_Bus</v>
          </cell>
          <cell r="E199" t="str">
            <v>P</v>
          </cell>
          <cell r="F199" t="str">
            <v>Euro I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207466.52647394355</v>
          </cell>
          <cell r="Q199">
            <v>272415.67514118692</v>
          </cell>
          <cell r="R199">
            <v>385269.259130608</v>
          </cell>
          <cell r="S199">
            <v>443293.31826490379</v>
          </cell>
          <cell r="T199">
            <v>259967.40883679641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1568412.1878474387</v>
          </cell>
        </row>
        <row r="200">
          <cell r="A200" t="str">
            <v>LCV [P] mini bus (Euro I)</v>
          </cell>
          <cell r="B200">
            <v>2035</v>
          </cell>
          <cell r="C200" t="str">
            <v>LCV</v>
          </cell>
          <cell r="D200" t="str">
            <v>M_Bus</v>
          </cell>
          <cell r="E200" t="str">
            <v>P</v>
          </cell>
          <cell r="F200" t="str">
            <v>Euro I</v>
          </cell>
          <cell r="G200">
            <v>47917.598031735804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47917.598031735804</v>
          </cell>
        </row>
        <row r="201">
          <cell r="A201" t="str">
            <v>LCV [P] mini bus (Euro I)</v>
          </cell>
          <cell r="B201">
            <v>2025</v>
          </cell>
          <cell r="C201" t="str">
            <v>LCV</v>
          </cell>
          <cell r="D201" t="str">
            <v>M_Bus</v>
          </cell>
          <cell r="E201" t="str">
            <v>P</v>
          </cell>
          <cell r="F201" t="str">
            <v>Euro I</v>
          </cell>
          <cell r="G201">
            <v>115453.29546242781</v>
          </cell>
          <cell r="H201">
            <v>105956.49146567276</v>
          </cell>
          <cell r="I201">
            <v>133497.52869365146</v>
          </cell>
          <cell r="J201">
            <v>85464.764497476659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440372.08011922869</v>
          </cell>
        </row>
        <row r="202">
          <cell r="A202" t="str">
            <v>LCV [P] mini bus (Euro II)</v>
          </cell>
          <cell r="B202">
            <v>2005</v>
          </cell>
          <cell r="C202" t="str">
            <v>LCV</v>
          </cell>
          <cell r="D202" t="str">
            <v>M_Bus</v>
          </cell>
          <cell r="E202" t="str">
            <v>P</v>
          </cell>
          <cell r="F202" t="str">
            <v>Euro II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377932.23332505004</v>
          </cell>
          <cell r="AE202">
            <v>819424.01750000007</v>
          </cell>
          <cell r="AF202">
            <v>1197356.2508250501</v>
          </cell>
        </row>
        <row r="203">
          <cell r="A203" t="str">
            <v>LCV [P] mini bus (Euro II)</v>
          </cell>
          <cell r="B203">
            <v>2008</v>
          </cell>
          <cell r="C203" t="str">
            <v>LCV</v>
          </cell>
          <cell r="D203" t="str">
            <v>M_Bus</v>
          </cell>
          <cell r="E203" t="str">
            <v>P</v>
          </cell>
          <cell r="F203" t="str">
            <v>Euro II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370608.38170402788</v>
          </cell>
          <cell r="AB203">
            <v>808409.66319542844</v>
          </cell>
          <cell r="AC203">
            <v>843175.34727828228</v>
          </cell>
          <cell r="AD203">
            <v>440543.40402647154</v>
          </cell>
          <cell r="AE203">
            <v>0</v>
          </cell>
          <cell r="AF203">
            <v>2462736.7962042103</v>
          </cell>
        </row>
        <row r="204">
          <cell r="A204" t="str">
            <v>LCV [P] mini bus (Euro II)</v>
          </cell>
          <cell r="B204">
            <v>2015</v>
          </cell>
          <cell r="C204" t="str">
            <v>LCV</v>
          </cell>
          <cell r="D204" t="str">
            <v>M_Bus</v>
          </cell>
          <cell r="E204" t="str">
            <v>P</v>
          </cell>
          <cell r="F204" t="str">
            <v>Euro II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270578.32348319632</v>
          </cell>
          <cell r="U204">
            <v>624895.02383392409</v>
          </cell>
          <cell r="V204">
            <v>687018.07306730968</v>
          </cell>
          <cell r="W204">
            <v>376146.15268834308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1958637.5730727732</v>
          </cell>
        </row>
        <row r="205">
          <cell r="A205" t="str">
            <v>LCV [P] mini bus (Euro II)</v>
          </cell>
          <cell r="B205">
            <v>2035</v>
          </cell>
          <cell r="C205" t="str">
            <v>LCV</v>
          </cell>
          <cell r="D205" t="str">
            <v>M_Bus</v>
          </cell>
          <cell r="E205" t="str">
            <v>P</v>
          </cell>
          <cell r="F205" t="str">
            <v>Euro II</v>
          </cell>
          <cell r="G205">
            <v>109136.13688323679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109136.13688323679</v>
          </cell>
        </row>
        <row r="206">
          <cell r="A206" t="str">
            <v>LCV [P] mini bus (Euro II)</v>
          </cell>
          <cell r="B206">
            <v>2025</v>
          </cell>
          <cell r="C206" t="str">
            <v>LCV</v>
          </cell>
          <cell r="D206" t="str">
            <v>M_Bus</v>
          </cell>
          <cell r="E206" t="str">
            <v>P</v>
          </cell>
          <cell r="F206" t="str">
            <v>Euro II</v>
          </cell>
          <cell r="G206">
            <v>0</v>
          </cell>
          <cell r="H206">
            <v>0</v>
          </cell>
          <cell r="I206">
            <v>0</v>
          </cell>
          <cell r="J206">
            <v>88953.122232067559</v>
          </cell>
          <cell r="K206">
            <v>223850.43670940216</v>
          </cell>
          <cell r="L206">
            <v>267677.35788955842</v>
          </cell>
          <cell r="M206">
            <v>158935.01900097315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739415.93583200127</v>
          </cell>
        </row>
        <row r="207">
          <cell r="A207" t="str">
            <v>LCV [P] mini bus (Euro III)</v>
          </cell>
          <cell r="B207">
            <v>2008</v>
          </cell>
          <cell r="C207" t="str">
            <v>LCV</v>
          </cell>
          <cell r="D207" t="str">
            <v>M_Bus</v>
          </cell>
          <cell r="E207" t="str">
            <v>P</v>
          </cell>
          <cell r="F207" t="str">
            <v>Euro III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458524.76745612343</v>
          </cell>
          <cell r="AE207">
            <v>957129.88453413895</v>
          </cell>
          <cell r="AF207">
            <v>1415654.6519902623</v>
          </cell>
        </row>
        <row r="208">
          <cell r="A208" t="str">
            <v>LCV [P] mini bus (Euro III)</v>
          </cell>
          <cell r="B208">
            <v>2015</v>
          </cell>
          <cell r="C208" t="str">
            <v>LCV</v>
          </cell>
          <cell r="D208" t="str">
            <v>M_Bus</v>
          </cell>
          <cell r="E208" t="str">
            <v>P</v>
          </cell>
          <cell r="F208" t="str">
            <v>Euro III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391499.056879704</v>
          </cell>
          <cell r="X208">
            <v>851377.20460695704</v>
          </cell>
          <cell r="Y208">
            <v>938265.42025469523</v>
          </cell>
          <cell r="Z208">
            <v>1027513.6503348998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3208655.3320762562</v>
          </cell>
        </row>
        <row r="209">
          <cell r="A209" t="str">
            <v>LCV [P] mini bus (Euro III)</v>
          </cell>
          <cell r="B209">
            <v>2035</v>
          </cell>
          <cell r="C209" t="str">
            <v>LCV</v>
          </cell>
          <cell r="D209" t="str">
            <v>M_Bus</v>
          </cell>
          <cell r="E209" t="str">
            <v>P</v>
          </cell>
          <cell r="F209" t="str">
            <v>Euro III</v>
          </cell>
          <cell r="G209">
            <v>321094.99646307097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321094.99646307097</v>
          </cell>
        </row>
        <row r="210">
          <cell r="A210" t="str">
            <v>LCV [P] mini bus (Euro III)</v>
          </cell>
          <cell r="B210">
            <v>2025</v>
          </cell>
          <cell r="C210" t="str">
            <v>LCV</v>
          </cell>
          <cell r="D210" t="str">
            <v>M_Bus</v>
          </cell>
          <cell r="E210" t="str">
            <v>P</v>
          </cell>
          <cell r="F210" t="str">
            <v>Euro III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165422.16263366592</v>
          </cell>
          <cell r="N210">
            <v>389443.68387654348</v>
          </cell>
          <cell r="O210">
            <v>463350.66460145527</v>
          </cell>
          <cell r="P210">
            <v>546935.06163268373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1565151.5727443483</v>
          </cell>
        </row>
        <row r="211">
          <cell r="A211" t="str">
            <v>LCV [P] mini bus (Euro IV)</v>
          </cell>
          <cell r="B211">
            <v>2015</v>
          </cell>
          <cell r="C211" t="str">
            <v>LCV</v>
          </cell>
          <cell r="D211" t="str">
            <v>M_Bus</v>
          </cell>
          <cell r="E211" t="str">
            <v>P</v>
          </cell>
          <cell r="F211" t="str">
            <v>Euro IV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1104649.7614165556</v>
          </cell>
          <cell r="AB211">
            <v>1168278.5621589429</v>
          </cell>
          <cell r="AC211">
            <v>1231709.6825327007</v>
          </cell>
          <cell r="AD211">
            <v>1296484.4120373281</v>
          </cell>
          <cell r="AE211">
            <v>1350879.2637000908</v>
          </cell>
          <cell r="AF211">
            <v>6152001.6818456184</v>
          </cell>
        </row>
        <row r="212">
          <cell r="A212" t="str">
            <v>LCV [P] mini bus (Euro IV)</v>
          </cell>
          <cell r="B212">
            <v>2035</v>
          </cell>
          <cell r="C212" t="str">
            <v>LCV</v>
          </cell>
          <cell r="D212" t="str">
            <v>M_Bus</v>
          </cell>
          <cell r="E212" t="str">
            <v>P</v>
          </cell>
          <cell r="F212" t="str">
            <v>Euro IV</v>
          </cell>
          <cell r="G212">
            <v>158254.91801615976</v>
          </cell>
          <cell r="H212">
            <v>199116.69391709095</v>
          </cell>
          <cell r="I212">
            <v>247824.31452307169</v>
          </cell>
          <cell r="J212">
            <v>305150.83447972906</v>
          </cell>
          <cell r="K212">
            <v>369033.49994978757</v>
          </cell>
          <cell r="L212">
            <v>442120.72397898429</v>
          </cell>
          <cell r="M212">
            <v>524179.01499146246</v>
          </cell>
          <cell r="N212">
            <v>615768.94382046151</v>
          </cell>
          <cell r="O212">
            <v>716786.3452917554</v>
          </cell>
          <cell r="P212">
            <v>824620.98350746161</v>
          </cell>
          <cell r="Q212">
            <v>940189.41993016482</v>
          </cell>
          <cell r="R212">
            <v>1062441.7996261278</v>
          </cell>
          <cell r="S212">
            <v>1191314.3873878701</v>
          </cell>
          <cell r="T212">
            <v>1325570.1555555984</v>
          </cell>
          <cell r="U212">
            <v>1456721.0794473744</v>
          </cell>
          <cell r="V212">
            <v>1588734.0426450672</v>
          </cell>
          <cell r="W212">
            <v>1719687.332604297</v>
          </cell>
          <cell r="X212">
            <v>1847537.4570647192</v>
          </cell>
          <cell r="Y212">
            <v>1972217.4575745771</v>
          </cell>
          <cell r="Z212">
            <v>2087921.0878598439</v>
          </cell>
          <cell r="AA212">
            <v>2196449.0570946885</v>
          </cell>
          <cell r="AB212">
            <v>2272929.1329029445</v>
          </cell>
          <cell r="AC212">
            <v>2344567.4399219253</v>
          </cell>
          <cell r="AD212">
            <v>2414390.251944914</v>
          </cell>
          <cell r="AE212">
            <v>2482098.4228261253</v>
          </cell>
          <cell r="AF212">
            <v>31305624.796862204</v>
          </cell>
        </row>
        <row r="213">
          <cell r="A213" t="str">
            <v>LCV [P] mini bus (Euro IV)</v>
          </cell>
          <cell r="B213">
            <v>2025</v>
          </cell>
          <cell r="C213" t="str">
            <v>LCV</v>
          </cell>
          <cell r="D213" t="str">
            <v>M_Bus</v>
          </cell>
          <cell r="E213" t="str">
            <v>P</v>
          </cell>
          <cell r="F213" t="str">
            <v>Euro IV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632077.15878871991</v>
          </cell>
          <cell r="R213">
            <v>724009.82785303832</v>
          </cell>
          <cell r="S213">
            <v>822928.06321351789</v>
          </cell>
          <cell r="T213">
            <v>928210.26548810664</v>
          </cell>
          <cell r="U213">
            <v>1030184.2656041285</v>
          </cell>
          <cell r="V213">
            <v>1134742.7001146972</v>
          </cell>
          <cell r="W213">
            <v>1240556.8077340883</v>
          </cell>
          <cell r="X213">
            <v>1346155.2049200381</v>
          </cell>
          <cell r="Y213">
            <v>1451461.9118469777</v>
          </cell>
          <cell r="Z213">
            <v>1549195.4645898195</v>
          </cell>
          <cell r="AA213">
            <v>1643122.210589776</v>
          </cell>
          <cell r="AB213">
            <v>1714380.0129419244</v>
          </cell>
          <cell r="AC213">
            <v>1783088.3785347724</v>
          </cell>
          <cell r="AD213">
            <v>1851499.716862106</v>
          </cell>
          <cell r="AE213">
            <v>1910196.4230314337</v>
          </cell>
          <cell r="AF213">
            <v>19761808.412113141</v>
          </cell>
        </row>
        <row r="214">
          <cell r="A214" t="str">
            <v>LCV [P] mini truck (Euro I)</v>
          </cell>
          <cell r="B214">
            <v>2005</v>
          </cell>
          <cell r="C214" t="str">
            <v>LCV</v>
          </cell>
          <cell r="D214" t="str">
            <v>M_LGV</v>
          </cell>
          <cell r="E214" t="str">
            <v>P</v>
          </cell>
          <cell r="F214" t="str">
            <v>Euro I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125553.88602955602</v>
          </cell>
          <cell r="AA214">
            <v>135640.87401013926</v>
          </cell>
          <cell r="AB214">
            <v>144336.66897829631</v>
          </cell>
          <cell r="AC214">
            <v>139300.41806311952</v>
          </cell>
          <cell r="AD214">
            <v>90791.742577830009</v>
          </cell>
          <cell r="AE214">
            <v>0</v>
          </cell>
          <cell r="AF214">
            <v>635623.58965894103</v>
          </cell>
        </row>
        <row r="215">
          <cell r="A215" t="str">
            <v>LCV [P] mini truck (Euro I)</v>
          </cell>
          <cell r="B215">
            <v>2008</v>
          </cell>
          <cell r="C215" t="str">
            <v>LCV</v>
          </cell>
          <cell r="D215" t="str">
            <v>M_LGV</v>
          </cell>
          <cell r="E215" t="str">
            <v>P</v>
          </cell>
          <cell r="F215" t="str">
            <v>Euro I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112122.34210708874</v>
          </cell>
          <cell r="X215">
            <v>123408.5527934409</v>
          </cell>
          <cell r="Y215">
            <v>135138.38534606414</v>
          </cell>
          <cell r="Z215">
            <v>133787.97316437942</v>
          </cell>
          <cell r="AA215">
            <v>89032.312731892089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593489.56614286522</v>
          </cell>
        </row>
        <row r="216">
          <cell r="A216" t="str">
            <v>LCV [P] mini truck (Euro I)</v>
          </cell>
          <cell r="B216">
            <v>2015</v>
          </cell>
          <cell r="C216" t="str">
            <v>LCV</v>
          </cell>
          <cell r="D216" t="str">
            <v>M_LGV</v>
          </cell>
          <cell r="E216" t="str">
            <v>P</v>
          </cell>
          <cell r="F216" t="str">
            <v>Euro I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66831.056085159027</v>
          </cell>
          <cell r="Q216">
            <v>77613.286359654856</v>
          </cell>
          <cell r="R216">
            <v>89448.844004072394</v>
          </cell>
          <cell r="S216">
            <v>93069.190627615986</v>
          </cell>
          <cell r="T216">
            <v>65001.805420757366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391964.18249725964</v>
          </cell>
        </row>
        <row r="217">
          <cell r="A217" t="str">
            <v>LCV [P] mini truck (Euro I)</v>
          </cell>
          <cell r="B217">
            <v>2035</v>
          </cell>
          <cell r="C217" t="str">
            <v>LCV</v>
          </cell>
          <cell r="D217" t="str">
            <v>M_LGV</v>
          </cell>
          <cell r="E217" t="str">
            <v>P</v>
          </cell>
          <cell r="F217" t="str">
            <v>Euro I</v>
          </cell>
          <cell r="G217">
            <v>11724.605097684585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11724.605097684585</v>
          </cell>
        </row>
        <row r="218">
          <cell r="A218" t="str">
            <v>LCV [P] mini truck (Euro I)</v>
          </cell>
          <cell r="B218">
            <v>2025</v>
          </cell>
          <cell r="C218" t="str">
            <v>LCV</v>
          </cell>
          <cell r="D218" t="str">
            <v>M_LGV</v>
          </cell>
          <cell r="E218" t="str">
            <v>P</v>
          </cell>
          <cell r="F218" t="str">
            <v>Euro I</v>
          </cell>
          <cell r="G218">
            <v>34652.165285107039</v>
          </cell>
          <cell r="H218">
            <v>24600.160671315887</v>
          </cell>
          <cell r="I218">
            <v>28027.733408966993</v>
          </cell>
          <cell r="J218">
            <v>21369.463261002085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108649.52262639199</v>
          </cell>
        </row>
        <row r="219">
          <cell r="A219" t="str">
            <v>LCV [P] mini truck (Euro II)</v>
          </cell>
          <cell r="B219">
            <v>2005</v>
          </cell>
          <cell r="C219" t="str">
            <v>LCV</v>
          </cell>
          <cell r="D219" t="str">
            <v>M_LGV</v>
          </cell>
          <cell r="E219" t="str">
            <v>P</v>
          </cell>
          <cell r="F219" t="str">
            <v>Euro II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94497.52798916999</v>
          </cell>
          <cell r="AE219">
            <v>215994.5215</v>
          </cell>
          <cell r="AF219">
            <v>310492.04948916996</v>
          </cell>
        </row>
        <row r="220">
          <cell r="A220" t="str">
            <v>LCV [P] mini truck (Euro II)</v>
          </cell>
          <cell r="B220">
            <v>2008</v>
          </cell>
          <cell r="C220" t="str">
            <v>LCV</v>
          </cell>
          <cell r="D220" t="str">
            <v>M_LGV</v>
          </cell>
          <cell r="E220" t="str">
            <v>P</v>
          </cell>
          <cell r="F220" t="str">
            <v>Euro II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92666.284680132565</v>
          </cell>
          <cell r="AB220">
            <v>213091.21364370151</v>
          </cell>
          <cell r="AC220">
            <v>222255.20827618273</v>
          </cell>
          <cell r="AD220">
            <v>116124.20397804472</v>
          </cell>
          <cell r="AE220">
            <v>0</v>
          </cell>
          <cell r="AF220">
            <v>644136.91057806148</v>
          </cell>
        </row>
        <row r="221">
          <cell r="A221" t="str">
            <v>LCV [P] mini truck (Euro II)</v>
          </cell>
          <cell r="B221">
            <v>2015</v>
          </cell>
          <cell r="C221" t="str">
            <v>LCV</v>
          </cell>
          <cell r="D221" t="str">
            <v>M_LGV</v>
          </cell>
          <cell r="E221" t="str">
            <v>P</v>
          </cell>
          <cell r="F221" t="str">
            <v>Euro II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67654.940335890307</v>
          </cell>
          <cell r="U221">
            <v>164718.01994837125</v>
          </cell>
          <cell r="V221">
            <v>181093.22741937518</v>
          </cell>
          <cell r="W221">
            <v>99149.532511700629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512615.72021533735</v>
          </cell>
        </row>
        <row r="222">
          <cell r="A222" t="str">
            <v>LCV [P] mini truck (Euro II)</v>
          </cell>
          <cell r="B222">
            <v>2035</v>
          </cell>
          <cell r="C222" t="str">
            <v>LCV</v>
          </cell>
          <cell r="D222" t="str">
            <v>M_LGV</v>
          </cell>
          <cell r="E222" t="str">
            <v>P</v>
          </cell>
          <cell r="F222" t="str">
            <v>Euro II</v>
          </cell>
          <cell r="G222">
            <v>28618.14582371396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28618.14582371396</v>
          </cell>
        </row>
        <row r="223">
          <cell r="A223" t="str">
            <v>LCV [P] mini truck (Euro II)</v>
          </cell>
          <cell r="B223">
            <v>2025</v>
          </cell>
          <cell r="C223" t="str">
            <v>LCV</v>
          </cell>
          <cell r="D223" t="str">
            <v>M_LGV</v>
          </cell>
          <cell r="E223" t="str">
            <v>P</v>
          </cell>
          <cell r="F223" t="str">
            <v>Euro II</v>
          </cell>
          <cell r="G223">
            <v>0</v>
          </cell>
          <cell r="H223">
            <v>0</v>
          </cell>
          <cell r="I223">
            <v>0</v>
          </cell>
          <cell r="J223">
            <v>22241.686251247065</v>
          </cell>
          <cell r="K223">
            <v>59005.431781371182</v>
          </cell>
          <cell r="L223">
            <v>70557.906040067246</v>
          </cell>
          <cell r="M223">
            <v>41894.175232310168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193699.19930499568</v>
          </cell>
        </row>
        <row r="224">
          <cell r="A224" t="str">
            <v>LCV [P] mini truck (Euro III)</v>
          </cell>
          <cell r="B224">
            <v>2008</v>
          </cell>
          <cell r="C224" t="str">
            <v>LCV</v>
          </cell>
          <cell r="D224" t="str">
            <v>M_LGV</v>
          </cell>
          <cell r="E224" t="str">
            <v>P</v>
          </cell>
          <cell r="F224" t="str">
            <v>Euro III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120863.96740572002</v>
          </cell>
          <cell r="AE224">
            <v>252292.83863808832</v>
          </cell>
          <cell r="AF224">
            <v>373156.80604380835</v>
          </cell>
        </row>
        <row r="225">
          <cell r="A225" t="str">
            <v>LCV [P] mini truck (Euro III)</v>
          </cell>
          <cell r="B225">
            <v>2015</v>
          </cell>
          <cell r="C225" t="str">
            <v>LCV</v>
          </cell>
          <cell r="D225" t="str">
            <v>M_LGV</v>
          </cell>
          <cell r="E225" t="str">
            <v>P</v>
          </cell>
          <cell r="F225" t="str">
            <v>Euro III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103196.45220605575</v>
          </cell>
          <cell r="X225">
            <v>224417.16132037496</v>
          </cell>
          <cell r="Y225">
            <v>247320.29591494039</v>
          </cell>
          <cell r="Z225">
            <v>270845.51404280134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845779.42348417244</v>
          </cell>
        </row>
        <row r="226">
          <cell r="A226" t="str">
            <v>LCV [P] mini truck (Euro III)</v>
          </cell>
          <cell r="B226">
            <v>2035</v>
          </cell>
          <cell r="C226" t="str">
            <v>LCV</v>
          </cell>
          <cell r="D226" t="str">
            <v>M_LGV</v>
          </cell>
          <cell r="E226" t="str">
            <v>P</v>
          </cell>
          <cell r="F226" t="str">
            <v>Euro III</v>
          </cell>
          <cell r="G226">
            <v>84638.427280519885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84638.427280519885</v>
          </cell>
        </row>
        <row r="227">
          <cell r="A227" t="str">
            <v>LCV [P] mini truck (Euro III)</v>
          </cell>
          <cell r="B227">
            <v>2025</v>
          </cell>
          <cell r="C227" t="str">
            <v>LCV</v>
          </cell>
          <cell r="D227" t="str">
            <v>M_LGV</v>
          </cell>
          <cell r="E227" t="str">
            <v>P</v>
          </cell>
          <cell r="F227" t="str">
            <v>Euro III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43604.141568322833</v>
          </cell>
          <cell r="N227">
            <v>102654.67005317703</v>
          </cell>
          <cell r="O227">
            <v>122136.04062111629</v>
          </cell>
          <cell r="P227">
            <v>144168.31140652343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412563.16364913958</v>
          </cell>
        </row>
        <row r="228">
          <cell r="A228" t="str">
            <v>LCV [P] mini truck (Euro IV)</v>
          </cell>
          <cell r="B228">
            <v>2015</v>
          </cell>
          <cell r="C228" t="str">
            <v>LCV</v>
          </cell>
          <cell r="D228" t="str">
            <v>M_LGV</v>
          </cell>
          <cell r="E228" t="str">
            <v>P</v>
          </cell>
          <cell r="F228" t="str">
            <v>Euro IV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291178.06110956235</v>
          </cell>
          <cell r="AB228">
            <v>307950.17429694621</v>
          </cell>
          <cell r="AC228">
            <v>324670.18030206516</v>
          </cell>
          <cell r="AD228">
            <v>341744.35241057782</v>
          </cell>
          <cell r="AE228">
            <v>356082.46028396825</v>
          </cell>
          <cell r="AF228">
            <v>1621625.2284031198</v>
          </cell>
        </row>
        <row r="229">
          <cell r="A229" t="str">
            <v>LCV [P] mini truck (Euro IV)</v>
          </cell>
          <cell r="B229">
            <v>2035</v>
          </cell>
          <cell r="C229" t="str">
            <v>LCV</v>
          </cell>
          <cell r="D229" t="str">
            <v>M_LGV</v>
          </cell>
          <cell r="E229" t="str">
            <v>P</v>
          </cell>
          <cell r="F229" t="str">
            <v>Euro IV</v>
          </cell>
          <cell r="G229">
            <v>41714.905301664723</v>
          </cell>
          <cell r="H229">
            <v>52485.787707929878</v>
          </cell>
          <cell r="I229">
            <v>65324.780685326157</v>
          </cell>
          <cell r="J229">
            <v>80435.656108621159</v>
          </cell>
          <cell r="K229">
            <v>97274.686287950593</v>
          </cell>
          <cell r="L229">
            <v>116539.974642706</v>
          </cell>
          <cell r="M229">
            <v>138169.97440329756</v>
          </cell>
          <cell r="N229">
            <v>162312.44817651561</v>
          </cell>
          <cell r="O229">
            <v>188939.93874060019</v>
          </cell>
          <cell r="P229">
            <v>217364.40590912206</v>
          </cell>
          <cell r="Q229">
            <v>247827.44896439221</v>
          </cell>
          <cell r="R229">
            <v>280052.33338409476</v>
          </cell>
          <cell r="S229">
            <v>314022.25900695985</v>
          </cell>
          <cell r="T229">
            <v>349411.15387054422</v>
          </cell>
          <cell r="U229">
            <v>383981.6331893141</v>
          </cell>
          <cell r="V229">
            <v>418779.34012579988</v>
          </cell>
          <cell r="W229">
            <v>453297.72450253624</v>
          </cell>
          <cell r="X229">
            <v>486998.13584853924</v>
          </cell>
          <cell r="Y229">
            <v>519862.92437757028</v>
          </cell>
          <cell r="Z229">
            <v>550361.60360291903</v>
          </cell>
          <cell r="AA229">
            <v>578968.82804792013</v>
          </cell>
          <cell r="AB229">
            <v>599128.44873964333</v>
          </cell>
          <cell r="AC229">
            <v>618011.81256005378</v>
          </cell>
          <cell r="AD229">
            <v>636416.62441643781</v>
          </cell>
          <cell r="AE229">
            <v>654264.0314472277</v>
          </cell>
          <cell r="AF229">
            <v>8251946.8600476868</v>
          </cell>
        </row>
        <row r="230">
          <cell r="A230" t="str">
            <v>LCV [P] mini truck (Euro IV)</v>
          </cell>
          <cell r="B230">
            <v>2025</v>
          </cell>
          <cell r="C230" t="str">
            <v>LCV</v>
          </cell>
          <cell r="D230" t="str">
            <v>M_LGV</v>
          </cell>
          <cell r="E230" t="str">
            <v>P</v>
          </cell>
          <cell r="F230" t="str">
            <v>Euro IV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166611.18120527762</v>
          </cell>
          <cell r="R230">
            <v>190843.99894150574</v>
          </cell>
          <cell r="S230">
            <v>216918.16379146531</v>
          </cell>
          <cell r="T230">
            <v>244669.8264436599</v>
          </cell>
          <cell r="U230">
            <v>271549.46981523227</v>
          </cell>
          <cell r="V230">
            <v>299110.35227484285</v>
          </cell>
          <cell r="W230">
            <v>327002.22150870977</v>
          </cell>
          <cell r="X230">
            <v>354837.23095953563</v>
          </cell>
          <cell r="Y230">
            <v>382595.35286914278</v>
          </cell>
          <cell r="Z230">
            <v>408357.24354887882</v>
          </cell>
          <cell r="AA230">
            <v>433115.68621719198</v>
          </cell>
          <cell r="AB230">
            <v>451898.75163081213</v>
          </cell>
          <cell r="AC230">
            <v>470009.80309175403</v>
          </cell>
          <cell r="AD230">
            <v>488042.56021335867</v>
          </cell>
          <cell r="AE230">
            <v>503514.60727557464</v>
          </cell>
          <cell r="AF230">
            <v>5209076.4497869425</v>
          </cell>
        </row>
        <row r="231">
          <cell r="A231" t="str">
            <v>LCV [P] SUV (Euro I)</v>
          </cell>
          <cell r="B231">
            <v>2005</v>
          </cell>
          <cell r="C231" t="str">
            <v>PC</v>
          </cell>
          <cell r="D231" t="str">
            <v>SUV</v>
          </cell>
          <cell r="E231" t="str">
            <v>P</v>
          </cell>
          <cell r="F231" t="str">
            <v>Euro I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19268.296907716031</v>
          </cell>
          <cell r="AA231">
            <v>17627.124431696058</v>
          </cell>
          <cell r="AB231">
            <v>29782.619559540592</v>
          </cell>
          <cell r="AC231">
            <v>136995.69095161292</v>
          </cell>
          <cell r="AD231">
            <v>77339.905394706497</v>
          </cell>
          <cell r="AE231">
            <v>0</v>
          </cell>
          <cell r="AF231">
            <v>281013.63724527205</v>
          </cell>
        </row>
        <row r="232">
          <cell r="A232" t="str">
            <v>LCV [P] SUV (Euro I)</v>
          </cell>
          <cell r="B232">
            <v>2008</v>
          </cell>
          <cell r="C232" t="str">
            <v>PC</v>
          </cell>
          <cell r="D232" t="str">
            <v>SUV</v>
          </cell>
          <cell r="E232" t="str">
            <v>P</v>
          </cell>
          <cell r="F232" t="str">
            <v>Euro I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17207.006855999076</v>
          </cell>
          <cell r="X232">
            <v>16037.480825012282</v>
          </cell>
          <cell r="Y232">
            <v>27884.633524815672</v>
          </cell>
          <cell r="Z232">
            <v>131574.44952078385</v>
          </cell>
          <cell r="AA232">
            <v>75841.155244418173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268544.72597102908</v>
          </cell>
        </row>
        <row r="233">
          <cell r="A233" t="str">
            <v>LCV [P] SUV (Euro I)</v>
          </cell>
          <cell r="B233">
            <v>2015</v>
          </cell>
          <cell r="C233" t="str">
            <v>PC</v>
          </cell>
          <cell r="D233" t="str">
            <v>SUV</v>
          </cell>
          <cell r="E233" t="str">
            <v>P</v>
          </cell>
          <cell r="F233" t="str">
            <v>Euro I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10256.318398635072</v>
          </cell>
          <cell r="Q233">
            <v>10086.18579169748</v>
          </cell>
          <cell r="R233">
            <v>18456.993014121494</v>
          </cell>
          <cell r="S233">
            <v>91529.35973645348</v>
          </cell>
          <cell r="T233">
            <v>55371.042993441457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185699.899934349</v>
          </cell>
        </row>
        <row r="234">
          <cell r="A234" t="str">
            <v>LCV [P] SUV (Euro I)</v>
          </cell>
          <cell r="B234">
            <v>2035</v>
          </cell>
          <cell r="C234" t="str">
            <v>PC</v>
          </cell>
          <cell r="D234" t="str">
            <v>SUV</v>
          </cell>
          <cell r="E234" t="str">
            <v>P</v>
          </cell>
          <cell r="F234" t="str">
            <v>Euro I</v>
          </cell>
          <cell r="G234">
            <v>6378.3126268576743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6378.3126268576743</v>
          </cell>
        </row>
        <row r="235">
          <cell r="A235" t="str">
            <v>LCV [P] SUV (Euro I)</v>
          </cell>
          <cell r="B235">
            <v>2025</v>
          </cell>
          <cell r="C235" t="str">
            <v>PC</v>
          </cell>
          <cell r="D235" t="str">
            <v>SUV</v>
          </cell>
          <cell r="E235" t="str">
            <v>P</v>
          </cell>
          <cell r="F235" t="str">
            <v>Euro I</v>
          </cell>
          <cell r="G235">
            <v>4861.0505946681042</v>
          </cell>
          <cell r="H235">
            <v>5076.0297543484412</v>
          </cell>
          <cell r="I235">
            <v>27564.01421874564</v>
          </cell>
          <cell r="J235">
            <v>18203.332373809128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55704.426941571313</v>
          </cell>
        </row>
        <row r="236">
          <cell r="A236" t="str">
            <v>LCV [P] SUV (Euro II)</v>
          </cell>
          <cell r="B236">
            <v>2005</v>
          </cell>
          <cell r="C236" t="str">
            <v>PC</v>
          </cell>
          <cell r="D236" t="str">
            <v>SUV</v>
          </cell>
          <cell r="E236" t="str">
            <v>P</v>
          </cell>
          <cell r="F236" t="str">
            <v>Euro II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80496.636227143492</v>
          </cell>
          <cell r="AE236">
            <v>186788.89575</v>
          </cell>
          <cell r="AF236">
            <v>267285.53197714349</v>
          </cell>
        </row>
        <row r="237">
          <cell r="A237" t="str">
            <v>LCV [P] SUV (Euro II)</v>
          </cell>
          <cell r="B237">
            <v>2008</v>
          </cell>
          <cell r="C237" t="str">
            <v>PC</v>
          </cell>
          <cell r="D237" t="str">
            <v>SUV</v>
          </cell>
          <cell r="E237" t="str">
            <v>P</v>
          </cell>
          <cell r="F237" t="str">
            <v>Euro II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78936.712601333202</v>
          </cell>
          <cell r="AB237">
            <v>184278.15767787583</v>
          </cell>
          <cell r="AC237">
            <v>181525.09889935266</v>
          </cell>
          <cell r="AD237">
            <v>94843.480947942677</v>
          </cell>
          <cell r="AE237">
            <v>0</v>
          </cell>
          <cell r="AF237">
            <v>539583.45012650441</v>
          </cell>
        </row>
        <row r="238">
          <cell r="A238" t="str">
            <v>LCV [P] SUV (Euro II)</v>
          </cell>
          <cell r="B238">
            <v>2015</v>
          </cell>
          <cell r="C238" t="str">
            <v>PC</v>
          </cell>
          <cell r="D238" t="str">
            <v>SUV</v>
          </cell>
          <cell r="E238" t="str">
            <v>P</v>
          </cell>
          <cell r="F238" t="str">
            <v>Euro II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57631.085564602334</v>
          </cell>
          <cell r="U238">
            <v>142445.72891300273</v>
          </cell>
          <cell r="V238">
            <v>147906.39226080969</v>
          </cell>
          <cell r="W238">
            <v>80979.558745124581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428962.76548353932</v>
          </cell>
        </row>
        <row r="239">
          <cell r="A239" t="str">
            <v>LCV [P] SUV (Euro II)</v>
          </cell>
          <cell r="B239">
            <v>2035</v>
          </cell>
          <cell r="C239" t="str">
            <v>PC</v>
          </cell>
          <cell r="D239" t="str">
            <v>SUV</v>
          </cell>
          <cell r="E239" t="str">
            <v>P</v>
          </cell>
          <cell r="F239" t="str">
            <v>Euro II</v>
          </cell>
          <cell r="G239">
            <v>23857.644202356718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23857.644202356718</v>
          </cell>
        </row>
        <row r="240">
          <cell r="A240" t="str">
            <v>LCV [P] SUV (Euro II)</v>
          </cell>
          <cell r="B240">
            <v>2025</v>
          </cell>
          <cell r="C240" t="str">
            <v>PC</v>
          </cell>
          <cell r="D240" t="str">
            <v>SUV</v>
          </cell>
          <cell r="E240" t="str">
            <v>P</v>
          </cell>
          <cell r="F240" t="str">
            <v>Euro II</v>
          </cell>
          <cell r="G240">
            <v>0</v>
          </cell>
          <cell r="H240">
            <v>0</v>
          </cell>
          <cell r="I240">
            <v>0</v>
          </cell>
          <cell r="J240">
            <v>18946.325531923787</v>
          </cell>
          <cell r="K240">
            <v>51027.032394866917</v>
          </cell>
          <cell r="L240">
            <v>57627.584844440156</v>
          </cell>
          <cell r="M240">
            <v>34216.720324960159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161817.66309619101</v>
          </cell>
        </row>
        <row r="241">
          <cell r="A241" t="str">
            <v>LCV [P] SUV (Euro III)</v>
          </cell>
          <cell r="B241">
            <v>2008</v>
          </cell>
          <cell r="C241" t="str">
            <v>PC</v>
          </cell>
          <cell r="D241" t="str">
            <v>SUV</v>
          </cell>
          <cell r="E241" t="str">
            <v>P</v>
          </cell>
          <cell r="F241" t="str">
            <v>Euro III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98714.64343561382</v>
          </cell>
          <cell r="AE241">
            <v>145452.7655225473</v>
          </cell>
          <cell r="AF241">
            <v>244167.40895816113</v>
          </cell>
        </row>
        <row r="242">
          <cell r="A242" t="str">
            <v>LCV [P] SUV (Euro III)</v>
          </cell>
          <cell r="B242">
            <v>2015</v>
          </cell>
          <cell r="C242" t="str">
            <v>PC</v>
          </cell>
          <cell r="D242" t="str">
            <v>SUV</v>
          </cell>
          <cell r="E242" t="str">
            <v>P</v>
          </cell>
          <cell r="F242" t="str">
            <v>Euro III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84284.846857170487</v>
          </cell>
          <cell r="X242">
            <v>129381.78079478882</v>
          </cell>
          <cell r="Y242">
            <v>116445.21494933855</v>
          </cell>
          <cell r="Z242">
            <v>91086.811664616922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421198.65426591481</v>
          </cell>
        </row>
        <row r="243">
          <cell r="A243" t="str">
            <v>LCV [P] SUV (Euro III)</v>
          </cell>
          <cell r="B243">
            <v>2035</v>
          </cell>
          <cell r="C243" t="str">
            <v>PC</v>
          </cell>
          <cell r="D243" t="str">
            <v>SUV</v>
          </cell>
          <cell r="E243" t="str">
            <v>P</v>
          </cell>
          <cell r="F243" t="str">
            <v>Euro III</v>
          </cell>
          <cell r="G243">
            <v>40008.900172083653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40008.900172083653</v>
          </cell>
        </row>
        <row r="244">
          <cell r="A244" t="str">
            <v>LCV [P] SUV (Euro III)</v>
          </cell>
          <cell r="B244">
            <v>2025</v>
          </cell>
          <cell r="C244" t="str">
            <v>PC</v>
          </cell>
          <cell r="D244" t="str">
            <v>SUV</v>
          </cell>
          <cell r="E244" t="str">
            <v>P</v>
          </cell>
          <cell r="F244" t="str">
            <v>Euro III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35613.321154550373</v>
          </cell>
          <cell r="N244">
            <v>59182.835841243104</v>
          </cell>
          <cell r="O244">
            <v>57505.015714838002</v>
          </cell>
          <cell r="P244">
            <v>48484.583086048959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200785.75579668043</v>
          </cell>
        </row>
        <row r="245">
          <cell r="A245" t="str">
            <v>LCV [P] SUV (Euro IV)</v>
          </cell>
          <cell r="B245">
            <v>2015</v>
          </cell>
          <cell r="C245" t="str">
            <v>PC</v>
          </cell>
          <cell r="D245" t="str">
            <v>SUV</v>
          </cell>
          <cell r="E245" t="str">
            <v>P</v>
          </cell>
          <cell r="F245" t="str">
            <v>Euro IV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55957.004139190816</v>
          </cell>
          <cell r="AB245">
            <v>31069.592894020559</v>
          </cell>
          <cell r="AC245">
            <v>26517.167829771264</v>
          </cell>
          <cell r="AD245">
            <v>27911.686682517742</v>
          </cell>
          <cell r="AE245">
            <v>29082.73975701422</v>
          </cell>
          <cell r="AF245">
            <v>170538.19130251458</v>
          </cell>
        </row>
        <row r="246">
          <cell r="A246" t="str">
            <v>LCV [P] SUV (Euro IV)</v>
          </cell>
          <cell r="B246">
            <v>2035</v>
          </cell>
          <cell r="C246" t="str">
            <v>PC</v>
          </cell>
          <cell r="D246" t="str">
            <v>SUV</v>
          </cell>
          <cell r="E246" t="str">
            <v>P</v>
          </cell>
          <cell r="F246" t="str">
            <v>Euro IV</v>
          </cell>
          <cell r="G246">
            <v>8016.5419047587329</v>
          </cell>
          <cell r="H246">
            <v>5295.3763073208329</v>
          </cell>
          <cell r="I246">
            <v>5335.3473092729719</v>
          </cell>
          <cell r="J246">
            <v>6569.5155327959328</v>
          </cell>
          <cell r="K246">
            <v>7944.8293634052843</v>
          </cell>
          <cell r="L246">
            <v>9518.3058191632299</v>
          </cell>
          <cell r="M246">
            <v>11284.918118684816</v>
          </cell>
          <cell r="N246">
            <v>13256.734650386792</v>
          </cell>
          <cell r="O246">
            <v>15431.512868443519</v>
          </cell>
          <cell r="P246">
            <v>17753.057661002724</v>
          </cell>
          <cell r="Q246">
            <v>20241.101449165206</v>
          </cell>
          <cell r="R246">
            <v>22873.042170229321</v>
          </cell>
          <cell r="S246">
            <v>25647.507684950422</v>
          </cell>
          <cell r="T246">
            <v>28537.866336104402</v>
          </cell>
          <cell r="U246">
            <v>31361.38157608909</v>
          </cell>
          <cell r="V246">
            <v>34203.455443382656</v>
          </cell>
          <cell r="W246">
            <v>37022.715872162633</v>
          </cell>
          <cell r="X246">
            <v>39775.169031744044</v>
          </cell>
          <cell r="Y246">
            <v>42459.37339046727</v>
          </cell>
          <cell r="Z246">
            <v>44950.327733279111</v>
          </cell>
          <cell r="AA246">
            <v>47286.799074891896</v>
          </cell>
          <cell r="AB246">
            <v>48933.319382884438</v>
          </cell>
          <cell r="AC246">
            <v>50475.602468909114</v>
          </cell>
          <cell r="AD246">
            <v>51978.800219983859</v>
          </cell>
          <cell r="AE246">
            <v>53436.47239400792</v>
          </cell>
          <cell r="AF246">
            <v>679589.07376348623</v>
          </cell>
        </row>
        <row r="247">
          <cell r="A247" t="str">
            <v>LCV [P] SUV (Euro IV)</v>
          </cell>
          <cell r="B247">
            <v>2025</v>
          </cell>
          <cell r="C247" t="str">
            <v>PC</v>
          </cell>
          <cell r="D247" t="str">
            <v>SUV</v>
          </cell>
          <cell r="E247" t="str">
            <v>P</v>
          </cell>
          <cell r="F247" t="str">
            <v>Euro IV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32018.423781011359</v>
          </cell>
          <cell r="R247">
            <v>19254.560796779759</v>
          </cell>
          <cell r="S247">
            <v>17716.611205970708</v>
          </cell>
          <cell r="T247">
            <v>19983.20524740309</v>
          </cell>
          <cell r="U247">
            <v>22178.57783698073</v>
          </cell>
          <cell r="V247">
            <v>24429.59006433755</v>
          </cell>
          <cell r="W247">
            <v>26707.635362099008</v>
          </cell>
          <cell r="X247">
            <v>28981.036684216429</v>
          </cell>
          <cell r="Y247">
            <v>31248.158280143365</v>
          </cell>
          <cell r="Z247">
            <v>33352.239345214417</v>
          </cell>
          <cell r="AA247">
            <v>35374.364625794908</v>
          </cell>
          <cell r="AB247">
            <v>36908.455922590743</v>
          </cell>
          <cell r="AC247">
            <v>38387.661036890458</v>
          </cell>
          <cell r="AD247">
            <v>39860.471525929541</v>
          </cell>
          <cell r="AE247">
            <v>41124.138143655844</v>
          </cell>
          <cell r="AF247">
            <v>447525.12985901791</v>
          </cell>
        </row>
        <row r="248">
          <cell r="A248" t="str">
            <v>LCV [P] SUV (no norms)</v>
          </cell>
          <cell r="B248">
            <v>2005</v>
          </cell>
          <cell r="C248" t="str">
            <v>PC</v>
          </cell>
          <cell r="D248" t="str">
            <v>SUV</v>
          </cell>
          <cell r="E248" t="str">
            <v>P</v>
          </cell>
          <cell r="F248" t="str">
            <v>no norms</v>
          </cell>
          <cell r="P248">
            <v>0</v>
          </cell>
          <cell r="Q248">
            <v>0</v>
          </cell>
          <cell r="R248">
            <v>0</v>
          </cell>
          <cell r="S248">
            <v>32616.129041393571</v>
          </cell>
          <cell r="T248">
            <v>45560.264636579232</v>
          </cell>
          <cell r="U248">
            <v>63368.606641596234</v>
          </cell>
          <cell r="V248">
            <v>60813.350951252083</v>
          </cell>
          <cell r="W248">
            <v>45531.984610779466</v>
          </cell>
          <cell r="X248">
            <v>27824.789068508027</v>
          </cell>
          <cell r="Y248">
            <v>21471.179342877047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297186.3042929857</v>
          </cell>
        </row>
        <row r="249">
          <cell r="A249" t="str">
            <v>LCV [P] SUV (no norms)</v>
          </cell>
          <cell r="B249">
            <v>2008</v>
          </cell>
          <cell r="C249" t="str">
            <v>PC</v>
          </cell>
          <cell r="D249" t="str">
            <v>SUV</v>
          </cell>
          <cell r="E249" t="str">
            <v>P</v>
          </cell>
          <cell r="F249" t="str">
            <v>no norms</v>
          </cell>
          <cell r="M249">
            <v>0</v>
          </cell>
          <cell r="N249">
            <v>0</v>
          </cell>
          <cell r="O249">
            <v>0</v>
          </cell>
          <cell r="P249">
            <v>24956.962063474111</v>
          </cell>
          <cell r="Q249">
            <v>35707.049625426975</v>
          </cell>
          <cell r="R249">
            <v>50803.851941462468</v>
          </cell>
          <cell r="S249">
            <v>49865.731026500864</v>
          </cell>
          <cell r="T249">
            <v>38179.2793950985</v>
          </cell>
          <cell r="U249">
            <v>23854.983283680929</v>
          </cell>
          <cell r="V249">
            <v>18798.263359692326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242166.12069533617</v>
          </cell>
        </row>
        <row r="250">
          <cell r="A250" t="str">
            <v>LCV [P] SUV (no norms)</v>
          </cell>
          <cell r="B250">
            <v>2015</v>
          </cell>
          <cell r="C250" t="str">
            <v>PC</v>
          </cell>
          <cell r="D250" t="str">
            <v>SUV</v>
          </cell>
          <cell r="E250" t="str">
            <v>P</v>
          </cell>
          <cell r="F250" t="str">
            <v>no norms</v>
          </cell>
          <cell r="G250">
            <v>0</v>
          </cell>
          <cell r="H250">
            <v>0</v>
          </cell>
          <cell r="I250">
            <v>9822.3285648021101</v>
          </cell>
          <cell r="J250">
            <v>14978.020918200653</v>
          </cell>
          <cell r="K250">
            <v>22699.957159776579</v>
          </cell>
          <cell r="L250">
            <v>23694.219621274464</v>
          </cell>
          <cell r="M250">
            <v>19238.869751945003</v>
          </cell>
          <cell r="N250">
            <v>12727.834735638864</v>
          </cell>
          <cell r="O250">
            <v>10603.273874889808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113764.50462652749</v>
          </cell>
        </row>
        <row r="251">
          <cell r="A251" t="str">
            <v>LCV [P] SUV (no norms)</v>
          </cell>
          <cell r="B251">
            <v>2035</v>
          </cell>
          <cell r="C251" t="str">
            <v>PC</v>
          </cell>
          <cell r="D251" t="str">
            <v>SUV</v>
          </cell>
          <cell r="E251" t="str">
            <v>P</v>
          </cell>
          <cell r="F251" t="str">
            <v>no norms</v>
          </cell>
          <cell r="G251">
            <v>1463.9366573615459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1463.9366573615459</v>
          </cell>
        </row>
        <row r="252">
          <cell r="A252" t="str">
            <v>LCV [P] SUV (no norms)</v>
          </cell>
          <cell r="B252">
            <v>2025</v>
          </cell>
          <cell r="C252" t="str">
            <v>PC</v>
          </cell>
          <cell r="D252" t="str">
            <v>SUV</v>
          </cell>
          <cell r="E252" t="str">
            <v>P</v>
          </cell>
          <cell r="F252" t="str">
            <v>no norms</v>
          </cell>
          <cell r="G252">
            <v>17493.77314519697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17493.77314519697</v>
          </cell>
        </row>
        <row r="253">
          <cell r="A253" t="str">
            <v>MC-three wheeler - (2 stroke - Euro I)</v>
          </cell>
          <cell r="B253">
            <v>2005</v>
          </cell>
          <cell r="C253" t="str">
            <v>MC-three</v>
          </cell>
          <cell r="D253" t="str">
            <v>2T</v>
          </cell>
          <cell r="E253" t="str">
            <v>P</v>
          </cell>
          <cell r="F253" t="str">
            <v>2 stroke - Euro I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92286.99</v>
          </cell>
          <cell r="AD253">
            <v>58900</v>
          </cell>
          <cell r="AE253">
            <v>34800</v>
          </cell>
          <cell r="AF253">
            <v>185986.99</v>
          </cell>
        </row>
        <row r="254">
          <cell r="A254" t="str">
            <v>MC-three wheeler - (2 stroke - Euro I)</v>
          </cell>
          <cell r="B254">
            <v>2008</v>
          </cell>
          <cell r="C254" t="str">
            <v>MC-three</v>
          </cell>
          <cell r="D254" t="str">
            <v>2T</v>
          </cell>
          <cell r="E254" t="str">
            <v>P</v>
          </cell>
          <cell r="F254" t="str">
            <v>2 stroke - Euro I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9966.9949200000028</v>
          </cell>
          <cell r="AA254">
            <v>19083.599999999999</v>
          </cell>
          <cell r="AB254">
            <v>23803.200000000001</v>
          </cell>
          <cell r="AC254">
            <v>7691.9219999999996</v>
          </cell>
          <cell r="AD254">
            <v>0</v>
          </cell>
          <cell r="AE254">
            <v>0</v>
          </cell>
          <cell r="AF254">
            <v>60545.716919999999</v>
          </cell>
        </row>
        <row r="255">
          <cell r="A255" t="str">
            <v>MC-three wheeler - (2 stroke - Euro I)</v>
          </cell>
          <cell r="B255">
            <v>2015</v>
          </cell>
          <cell r="C255" t="str">
            <v>MC-three</v>
          </cell>
          <cell r="D255" t="str">
            <v>2T</v>
          </cell>
          <cell r="E255" t="str">
            <v>P</v>
          </cell>
          <cell r="F255" t="str">
            <v>2 stroke - Euro I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0.60833709228515642</v>
          </cell>
          <cell r="T255">
            <v>1.397724609375</v>
          </cell>
          <cell r="U255">
            <v>3.1381171875000007</v>
          </cell>
          <cell r="V255">
            <v>3.2450295937500004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8.3892084829101581</v>
          </cell>
        </row>
        <row r="256">
          <cell r="A256" t="str">
            <v>MC-three wheeler - (2 stroke)</v>
          </cell>
          <cell r="B256">
            <v>2005</v>
          </cell>
          <cell r="C256" t="str">
            <v>MC-three</v>
          </cell>
          <cell r="D256" t="str">
            <v>2T</v>
          </cell>
          <cell r="E256" t="str">
            <v>P</v>
          </cell>
          <cell r="F256" t="str">
            <v>2 stroke</v>
          </cell>
          <cell r="P256">
            <v>3.4019095275878916E-3</v>
          </cell>
          <cell r="Q256">
            <v>1.8282925833206197E-2</v>
          </cell>
          <cell r="R256">
            <v>0.10836431466833508</v>
          </cell>
          <cell r="S256">
            <v>0.75731891269043061</v>
          </cell>
          <cell r="T256">
            <v>4.4375964464707085</v>
          </cell>
          <cell r="U256">
            <v>25.721330409632845</v>
          </cell>
          <cell r="V256">
            <v>118.01864014875012</v>
          </cell>
          <cell r="W256">
            <v>475.01256892275052</v>
          </cell>
          <cell r="X256">
            <v>1810.560391344002</v>
          </cell>
          <cell r="Y256">
            <v>5889.6529650000011</v>
          </cell>
          <cell r="Z256">
            <v>15177.187080000003</v>
          </cell>
          <cell r="AA256">
            <v>44111.741399999999</v>
          </cell>
          <cell r="AB256">
            <v>89309.196000000011</v>
          </cell>
          <cell r="AC256">
            <v>0</v>
          </cell>
          <cell r="AD256">
            <v>0</v>
          </cell>
          <cell r="AE256">
            <v>0</v>
          </cell>
          <cell r="AF256">
            <v>156922.41534033435</v>
          </cell>
        </row>
        <row r="257">
          <cell r="A257" t="str">
            <v>MC-three wheeler - (2 stroke)</v>
          </cell>
          <cell r="B257">
            <v>2008</v>
          </cell>
          <cell r="C257" t="str">
            <v>MC-three</v>
          </cell>
          <cell r="D257" t="str">
            <v>2T</v>
          </cell>
          <cell r="E257" t="str">
            <v>P</v>
          </cell>
          <cell r="F257" t="str">
            <v>2 stroke</v>
          </cell>
          <cell r="M257">
            <v>5.3154836368560806E-5</v>
          </cell>
          <cell r="N257">
            <v>2.8567071614384683E-4</v>
          </cell>
          <cell r="O257">
            <v>1.6931924166927357E-3</v>
          </cell>
          <cell r="P257">
            <v>1.1833108010787978E-2</v>
          </cell>
          <cell r="Q257">
            <v>6.933744447610482E-2</v>
          </cell>
          <cell r="R257">
            <v>0.4018957876505132</v>
          </cell>
          <cell r="S257">
            <v>1.8440412523242207</v>
          </cell>
          <cell r="T257">
            <v>7.4220713894179768</v>
          </cell>
          <cell r="U257">
            <v>28.290006114750032</v>
          </cell>
          <cell r="V257">
            <v>92.025827578125018</v>
          </cell>
          <cell r="W257">
            <v>237.14354812500005</v>
          </cell>
          <cell r="X257">
            <v>827.09515125000019</v>
          </cell>
          <cell r="Y257">
            <v>3014.1853650000007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4208.4911090677251</v>
          </cell>
        </row>
        <row r="258">
          <cell r="A258" t="str">
            <v>MC-three wheeler - (4 stroke - Euro I)</v>
          </cell>
          <cell r="B258">
            <v>2005</v>
          </cell>
          <cell r="C258" t="str">
            <v>MC-three</v>
          </cell>
          <cell r="D258" t="str">
            <v>4T</v>
          </cell>
          <cell r="E258" t="str">
            <v>P</v>
          </cell>
          <cell r="F258" t="str">
            <v>4 stroke - Euro I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334740.19500000001</v>
          </cell>
          <cell r="AD258">
            <v>441750</v>
          </cell>
          <cell r="AE258">
            <v>435000</v>
          </cell>
          <cell r="AF258">
            <v>1211490.1950000001</v>
          </cell>
        </row>
        <row r="259">
          <cell r="A259" t="str">
            <v>MC-three wheeler - (4 stroke - Euro I)</v>
          </cell>
          <cell r="B259">
            <v>2008</v>
          </cell>
          <cell r="C259" t="str">
            <v>MC-three</v>
          </cell>
          <cell r="D259" t="str">
            <v>4T</v>
          </cell>
          <cell r="E259" t="str">
            <v>P</v>
          </cell>
          <cell r="F259" t="str">
            <v>4 stroke - Euro I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36151.941060000005</v>
          </cell>
          <cell r="AA259">
            <v>143127</v>
          </cell>
          <cell r="AB259">
            <v>297540</v>
          </cell>
          <cell r="AC259">
            <v>153838.44</v>
          </cell>
          <cell r="AD259">
            <v>0</v>
          </cell>
          <cell r="AE259">
            <v>0</v>
          </cell>
          <cell r="AF259">
            <v>630657.38106000004</v>
          </cell>
        </row>
        <row r="260">
          <cell r="A260" t="str">
            <v>MC-three wheeler - (4 stroke - Euro I)</v>
          </cell>
          <cell r="B260">
            <v>2015</v>
          </cell>
          <cell r="C260" t="str">
            <v>MC-three</v>
          </cell>
          <cell r="D260" t="str">
            <v>4T</v>
          </cell>
          <cell r="E260" t="str">
            <v>P</v>
          </cell>
          <cell r="F260" t="str">
            <v>4 stroke - Euro I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2.2065393713378909</v>
          </cell>
          <cell r="T260">
            <v>10.482934570312501</v>
          </cell>
          <cell r="U260">
            <v>39.226464843750009</v>
          </cell>
          <cell r="V260">
            <v>64.900591875000018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116.81653066040042</v>
          </cell>
        </row>
        <row r="261">
          <cell r="A261" t="str">
            <v>MC-three wheeler - (4 stroke - Euro II)</v>
          </cell>
          <cell r="B261">
            <v>2008</v>
          </cell>
          <cell r="C261" t="str">
            <v>MC-three</v>
          </cell>
          <cell r="D261" t="str">
            <v>4T</v>
          </cell>
          <cell r="E261" t="str">
            <v>P</v>
          </cell>
          <cell r="F261" t="str">
            <v>4 stroke - Euro II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384168.77099999995</v>
          </cell>
          <cell r="AE261">
            <v>414385.55444999988</v>
          </cell>
          <cell r="AF261">
            <v>798554.32544999989</v>
          </cell>
        </row>
        <row r="262">
          <cell r="A262" t="str">
            <v>MC-three wheeler - (4 stroke - Euro II)</v>
          </cell>
          <cell r="B262">
            <v>2015</v>
          </cell>
          <cell r="C262" t="str">
            <v>MC-three</v>
          </cell>
          <cell r="D262" t="str">
            <v>4T</v>
          </cell>
          <cell r="E262" t="str">
            <v>P</v>
          </cell>
          <cell r="F262" t="str">
            <v>4 stroke - Euro II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583.45632095625012</v>
          </cell>
          <cell r="X262">
            <v>2391.5226311195624</v>
          </cell>
          <cell r="Y262">
            <v>9768.6665591142591</v>
          </cell>
          <cell r="Z262">
            <v>39746.262062396141</v>
          </cell>
          <cell r="AA262">
            <v>134165.71571728826</v>
          </cell>
          <cell r="AB262">
            <v>300382.13018926204</v>
          </cell>
          <cell r="AC262">
            <v>376055.32067924907</v>
          </cell>
          <cell r="AD262">
            <v>415575.94928767002</v>
          </cell>
          <cell r="AE262">
            <v>431483.1626575329</v>
          </cell>
          <cell r="AF262">
            <v>1710152.1861045884</v>
          </cell>
        </row>
        <row r="263">
          <cell r="A263" t="str">
            <v>MC-three wheeler - (4 stroke - Euro II)</v>
          </cell>
          <cell r="B263">
            <v>2025</v>
          </cell>
          <cell r="C263" t="str">
            <v>MC-three</v>
          </cell>
          <cell r="D263" t="str">
            <v>4T</v>
          </cell>
          <cell r="E263" t="str">
            <v>P</v>
          </cell>
          <cell r="F263" t="str">
            <v>4 stroke - Euro II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5.5642730804085743E-4</v>
          </cell>
          <cell r="N263">
            <v>2.2807337104030251E-3</v>
          </cell>
          <cell r="O263">
            <v>9.3161264029638854E-3</v>
          </cell>
          <cell r="P263">
            <v>3.7904989302059308E-2</v>
          </cell>
          <cell r="Q263">
            <v>0.15354047666620821</v>
          </cell>
          <cell r="R263">
            <v>0.61876812096481904</v>
          </cell>
          <cell r="S263">
            <v>2.4788802876805973</v>
          </cell>
          <cell r="T263">
            <v>9.8618120778226412</v>
          </cell>
          <cell r="U263">
            <v>38.909331288863861</v>
          </cell>
          <cell r="V263">
            <v>151.97984801430223</v>
          </cell>
          <cell r="W263">
            <v>567.39143258672823</v>
          </cell>
          <cell r="X263">
            <v>2045.4461144751549</v>
          </cell>
          <cell r="Y263">
            <v>7153.2172689073968</v>
          </cell>
          <cell r="Z263">
            <v>24082.498138654893</v>
          </cell>
          <cell r="AA263">
            <v>64862.194986777133</v>
          </cell>
          <cell r="AB263">
            <v>105941.58514506923</v>
          </cell>
          <cell r="AC263">
            <v>85636.11465893079</v>
          </cell>
          <cell r="AD263">
            <v>46148.350677312461</v>
          </cell>
          <cell r="AE263">
            <v>-4.8538384550932519E-10</v>
          </cell>
          <cell r="AF263">
            <v>336640.85066125635</v>
          </cell>
        </row>
        <row r="264">
          <cell r="A264" t="str">
            <v>MC-three wheeler - (4 stroke)</v>
          </cell>
          <cell r="B264">
            <v>2005</v>
          </cell>
          <cell r="C264" t="str">
            <v>MC-three</v>
          </cell>
          <cell r="D264" t="str">
            <v>4T</v>
          </cell>
          <cell r="E264" t="str">
            <v>P</v>
          </cell>
          <cell r="F264" t="str">
            <v>4 stroke</v>
          </cell>
          <cell r="P264">
            <v>0</v>
          </cell>
          <cell r="Q264">
            <v>2.7842019035339411E-4</v>
          </cell>
          <cell r="R264">
            <v>3.3514736495361395E-3</v>
          </cell>
          <cell r="S264">
            <v>3.9858890141601648E-2</v>
          </cell>
          <cell r="T264">
            <v>0.33401263575585954</v>
          </cell>
          <cell r="U264">
            <v>2.5438678427109398</v>
          </cell>
          <cell r="V264">
            <v>16.093450929375017</v>
          </cell>
          <cell r="W264">
            <v>104.27105171475013</v>
          </cell>
          <cell r="X264">
            <v>852.02841945600073</v>
          </cell>
          <cell r="Y264">
            <v>5225.936130000001</v>
          </cell>
          <cell r="Z264">
            <v>22754.330460000005</v>
          </cell>
          <cell r="AA264">
            <v>95705.48520000001</v>
          </cell>
          <cell r="AB264">
            <v>278950.93200000003</v>
          </cell>
          <cell r="AC264">
            <v>0</v>
          </cell>
          <cell r="AD264">
            <v>0</v>
          </cell>
          <cell r="AE264">
            <v>0</v>
          </cell>
          <cell r="AF264">
            <v>403611.99808136263</v>
          </cell>
        </row>
        <row r="265">
          <cell r="A265" t="str">
            <v>MC-three wheeler - (4 stroke)</v>
          </cell>
          <cell r="B265">
            <v>2008</v>
          </cell>
          <cell r="C265" t="str">
            <v>MC-three</v>
          </cell>
          <cell r="D265" t="str">
            <v>4T</v>
          </cell>
          <cell r="E265" t="str">
            <v>P</v>
          </cell>
          <cell r="F265" t="str">
            <v>4 stroke</v>
          </cell>
          <cell r="M265">
            <v>0</v>
          </cell>
          <cell r="N265">
            <v>4.3503154742717829E-6</v>
          </cell>
          <cell r="O265">
            <v>5.236677577400218E-5</v>
          </cell>
          <cell r="P265">
            <v>6.2279515846252575E-4</v>
          </cell>
          <cell r="Q265">
            <v>5.2189474336853054E-3</v>
          </cell>
          <cell r="R265">
            <v>3.9747935042358434E-2</v>
          </cell>
          <cell r="S265">
            <v>0.25146017077148464</v>
          </cell>
          <cell r="T265">
            <v>1.6292351830429708</v>
          </cell>
          <cell r="U265">
            <v>13.312944054000011</v>
          </cell>
          <cell r="V265">
            <v>81.655252031250015</v>
          </cell>
          <cell r="W265">
            <v>355.53641343750007</v>
          </cell>
          <cell r="X265">
            <v>1794.4778475000003</v>
          </cell>
          <cell r="Y265">
            <v>9414.5939550000021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11661.502753771292</v>
          </cell>
        </row>
        <row r="266">
          <cell r="A266" t="str">
            <v>MC-two wheeler - (2 stroke - Euro I)</v>
          </cell>
          <cell r="B266">
            <v>2005</v>
          </cell>
          <cell r="C266" t="str">
            <v>MC-two</v>
          </cell>
          <cell r="D266" t="str">
            <v>2T</v>
          </cell>
          <cell r="E266" t="str">
            <v>P</v>
          </cell>
          <cell r="F266" t="str">
            <v>2 stroke - Euro I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1117005.345</v>
          </cell>
          <cell r="AD266">
            <v>1030750</v>
          </cell>
          <cell r="AE266">
            <v>870000</v>
          </cell>
          <cell r="AF266">
            <v>3017755.3449999997</v>
          </cell>
        </row>
        <row r="267">
          <cell r="A267" t="str">
            <v>MC-two wheeler - (2 stroke - Euro I)</v>
          </cell>
          <cell r="B267">
            <v>2008</v>
          </cell>
          <cell r="C267" t="str">
            <v>MC-two</v>
          </cell>
          <cell r="D267" t="str">
            <v>2T</v>
          </cell>
          <cell r="E267" t="str">
            <v>P</v>
          </cell>
          <cell r="F267" t="str">
            <v>2 stroke - Euro I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120636.57726000002</v>
          </cell>
          <cell r="AA267">
            <v>333963</v>
          </cell>
          <cell r="AB267">
            <v>595080</v>
          </cell>
          <cell r="AC267">
            <v>230757.66</v>
          </cell>
          <cell r="AD267">
            <v>0</v>
          </cell>
          <cell r="AE267">
            <v>0</v>
          </cell>
          <cell r="AF267">
            <v>1280437.2372600001</v>
          </cell>
        </row>
        <row r="268">
          <cell r="A268" t="str">
            <v>MC-two wheeler - (2 stroke - Euro I)</v>
          </cell>
          <cell r="B268">
            <v>2015</v>
          </cell>
          <cell r="C268" t="str">
            <v>MC-two</v>
          </cell>
          <cell r="D268" t="str">
            <v>2T</v>
          </cell>
          <cell r="E268" t="str">
            <v>P</v>
          </cell>
          <cell r="F268" t="str">
            <v>2 stroke - Euro I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7.3630723425292981</v>
          </cell>
          <cell r="T268">
            <v>24.460180664062506</v>
          </cell>
          <cell r="U268">
            <v>78.452929687500017</v>
          </cell>
          <cell r="V268">
            <v>97.350887812500019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207.62707050659185</v>
          </cell>
        </row>
        <row r="269">
          <cell r="A269" t="str">
            <v>MC-two wheeler - (4 stroke - Euro I)</v>
          </cell>
          <cell r="B269">
            <v>2005</v>
          </cell>
          <cell r="C269" t="str">
            <v>MC-two</v>
          </cell>
          <cell r="D269" t="str">
            <v>4T</v>
          </cell>
          <cell r="E269" t="str">
            <v>P</v>
          </cell>
          <cell r="F269" t="str">
            <v>4 stroke - Euro I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10988342.01</v>
          </cell>
          <cell r="AD269">
            <v>13193600</v>
          </cell>
          <cell r="AE269">
            <v>16060200</v>
          </cell>
          <cell r="AF269">
            <v>40242142.009999998</v>
          </cell>
        </row>
        <row r="270">
          <cell r="A270" t="str">
            <v>MC-two wheeler - (4 stroke - Euro I)</v>
          </cell>
          <cell r="B270">
            <v>2008</v>
          </cell>
          <cell r="C270" t="str">
            <v>MC-two</v>
          </cell>
          <cell r="D270" t="str">
            <v>4T</v>
          </cell>
          <cell r="E270" t="str">
            <v>P</v>
          </cell>
          <cell r="F270" t="str">
            <v>4 stroke - Euro I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1186740.9370800003</v>
          </cell>
          <cell r="AA270">
            <v>4274726.4000000004</v>
          </cell>
          <cell r="AB270">
            <v>10985176.800000001</v>
          </cell>
          <cell r="AC270">
            <v>7299633.9779999992</v>
          </cell>
          <cell r="AD270">
            <v>0</v>
          </cell>
          <cell r="AE270">
            <v>0</v>
          </cell>
          <cell r="AF270">
            <v>23746278.115080003</v>
          </cell>
        </row>
        <row r="271">
          <cell r="A271" t="str">
            <v>MC-two wheeler - (4 stroke - Euro I)</v>
          </cell>
          <cell r="B271">
            <v>2015</v>
          </cell>
          <cell r="C271" t="str">
            <v>MC-two</v>
          </cell>
          <cell r="D271" t="str">
            <v>4T</v>
          </cell>
          <cell r="E271" t="str">
            <v>P</v>
          </cell>
          <cell r="F271" t="str">
            <v>4 stroke - Euro I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72.432918522949237</v>
          </cell>
          <cell r="T271">
            <v>313.09031250000004</v>
          </cell>
          <cell r="U271">
            <v>1448.2410820312502</v>
          </cell>
          <cell r="V271">
            <v>3079.5330844687505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4913.2973975229506</v>
          </cell>
        </row>
        <row r="272">
          <cell r="A272" t="str">
            <v>MC-two wheeler - (4 stroke - Euro II)</v>
          </cell>
          <cell r="B272">
            <v>2008</v>
          </cell>
          <cell r="C272" t="str">
            <v>MC-two</v>
          </cell>
          <cell r="D272" t="str">
            <v>4T</v>
          </cell>
          <cell r="E272" t="str">
            <v>P</v>
          </cell>
          <cell r="F272" t="str">
            <v>4 stroke - Euro II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7861772.1959999995</v>
          </cell>
          <cell r="AD272">
            <v>20958540.728999998</v>
          </cell>
          <cell r="AE272">
            <v>23961235.295549996</v>
          </cell>
          <cell r="AF272">
            <v>52781548.220549993</v>
          </cell>
        </row>
        <row r="273">
          <cell r="A273" t="str">
            <v>MC-two wheeler - (4 stroke - Euro II)</v>
          </cell>
          <cell r="B273">
            <v>2015</v>
          </cell>
          <cell r="C273" t="str">
            <v>MC-two</v>
          </cell>
          <cell r="D273" t="str">
            <v>4T</v>
          </cell>
          <cell r="E273" t="str">
            <v>P</v>
          </cell>
          <cell r="F273" t="str">
            <v>4 stroke - Euro II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3316.6851451875004</v>
          </cell>
          <cell r="W273">
            <v>31830.783732168758</v>
          </cell>
          <cell r="X273">
            <v>138286.27919944294</v>
          </cell>
          <cell r="Y273">
            <v>600772.99338552705</v>
          </cell>
          <cell r="Z273">
            <v>2610004.5420973473</v>
          </cell>
          <cell r="AA273">
            <v>9449099.6926604472</v>
          </cell>
          <cell r="AB273">
            <v>22805935.576677054</v>
          </cell>
          <cell r="AC273">
            <v>30961888.069258187</v>
          </cell>
          <cell r="AD273">
            <v>37364055.80413691</v>
          </cell>
          <cell r="AE273">
            <v>42716833.103095792</v>
          </cell>
          <cell r="AF273">
            <v>146682023.52938807</v>
          </cell>
        </row>
        <row r="274">
          <cell r="A274" t="str">
            <v>MC-two wheeler - (4 stroke - Euro II)</v>
          </cell>
          <cell r="B274">
            <v>2035</v>
          </cell>
          <cell r="C274" t="str">
            <v>MC-two</v>
          </cell>
          <cell r="D274" t="str">
            <v>4T</v>
          </cell>
          <cell r="E274" t="str">
            <v>P</v>
          </cell>
          <cell r="F274" t="str">
            <v>4 stroke - Euro II</v>
          </cell>
          <cell r="G274">
            <v>1.3390609560476343E-5</v>
          </cell>
          <cell r="H274">
            <v>4.480245556407903E-5</v>
          </cell>
          <cell r="I274">
            <v>1.9463966085342022E-4</v>
          </cell>
          <cell r="J274">
            <v>8.4559112418492051E-4</v>
          </cell>
          <cell r="K274">
            <v>3.6735761619544273E-3</v>
          </cell>
          <cell r="L274">
            <v>1.5959424907066946E-2</v>
          </cell>
          <cell r="M274">
            <v>6.7097222939257045E-2</v>
          </cell>
          <cell r="N274">
            <v>0.2767192284275915</v>
          </cell>
          <cell r="O274">
            <v>1.1301514252494118</v>
          </cell>
          <cell r="P274">
            <v>4.570405129997571</v>
          </cell>
          <cell r="Q274">
            <v>18.482993948029577</v>
          </cell>
          <cell r="R274">
            <v>72.526080589806327</v>
          </cell>
          <cell r="S274">
            <v>281.68344062494651</v>
          </cell>
          <cell r="T274">
            <v>1094.0268716184044</v>
          </cell>
          <cell r="U274">
            <v>4205.2684554701427</v>
          </cell>
          <cell r="V274">
            <v>16148.230869005347</v>
          </cell>
          <cell r="W274">
            <v>62009.206536980535</v>
          </cell>
          <cell r="X274">
            <v>238115.35310200523</v>
          </cell>
          <cell r="Y274">
            <v>914362.95591170003</v>
          </cell>
          <cell r="Z274">
            <v>3511153.7507009273</v>
          </cell>
          <cell r="AA274">
            <v>11235692.002242966</v>
          </cell>
          <cell r="AB274">
            <v>23969476.27145166</v>
          </cell>
          <cell r="AC274">
            <v>28763371.525741987</v>
          </cell>
          <cell r="AD274">
            <v>30680929.627458122</v>
          </cell>
          <cell r="AE274">
            <v>31003886.781431362</v>
          </cell>
          <cell r="AF274">
            <v>130400823.75839339</v>
          </cell>
        </row>
        <row r="275">
          <cell r="A275" t="str">
            <v>MC-two wheeler - (4 stroke - Euro II)</v>
          </cell>
          <cell r="B275">
            <v>2025</v>
          </cell>
          <cell r="C275" t="str">
            <v>MC-two</v>
          </cell>
          <cell r="D275" t="str">
            <v>4T</v>
          </cell>
          <cell r="E275" t="str">
            <v>P</v>
          </cell>
          <cell r="F275" t="str">
            <v>4 stroke - Euro II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3.1630374385714535E-3</v>
          </cell>
          <cell r="M275">
            <v>3.0356200916451224E-2</v>
          </cell>
          <cell r="N275">
            <v>0.13188007278389258</v>
          </cell>
          <cell r="O275">
            <v>0.57294177378227906</v>
          </cell>
          <cell r="P275">
            <v>2.4890942975018953</v>
          </cell>
          <cell r="Q275">
            <v>10.813636428062953</v>
          </cell>
          <cell r="R275">
            <v>46.978779645559733</v>
          </cell>
          <cell r="S275">
            <v>204.09447701903596</v>
          </cell>
          <cell r="T275">
            <v>886.66655863332721</v>
          </cell>
          <cell r="U275">
            <v>3852.0237975975256</v>
          </cell>
          <cell r="V275">
            <v>16734.66993135263</v>
          </cell>
          <cell r="W275">
            <v>70356.537640754395</v>
          </cell>
          <cell r="X275">
            <v>290161.14166769019</v>
          </cell>
          <cell r="Y275">
            <v>1185049.6608823272</v>
          </cell>
          <cell r="Z275">
            <v>4792417.129592333</v>
          </cell>
          <cell r="AA275">
            <v>16150686.551707547</v>
          </cell>
          <cell r="AB275">
            <v>35207920.129878126</v>
          </cell>
          <cell r="AC275">
            <v>42732421.214806691</v>
          </cell>
          <cell r="AD275">
            <v>46102202.326635629</v>
          </cell>
          <cell r="AE275">
            <v>46634122.789705709</v>
          </cell>
          <cell r="AF275">
            <v>193187075.95713288</v>
          </cell>
        </row>
        <row r="276">
          <cell r="A276" t="str">
            <v>MC-two wheeler - (4 stroke)</v>
          </cell>
          <cell r="B276">
            <v>2005</v>
          </cell>
          <cell r="C276" t="str">
            <v>MC-two</v>
          </cell>
          <cell r="D276" t="str">
            <v>4T</v>
          </cell>
          <cell r="E276" t="str">
            <v>P</v>
          </cell>
          <cell r="F276" t="str">
            <v>4 stroke</v>
          </cell>
          <cell r="P276">
            <v>2.4493748598632837E-3</v>
          </cell>
          <cell r="Q276">
            <v>1.7818892182617209E-2</v>
          </cell>
          <cell r="R276">
            <v>0.16087073517773456</v>
          </cell>
          <cell r="S276">
            <v>1.913226726796875</v>
          </cell>
          <cell r="T276">
            <v>17.177792696015629</v>
          </cell>
          <cell r="U276">
            <v>169.59118951406253</v>
          </cell>
          <cell r="V276">
            <v>1287.4760743500003</v>
          </cell>
          <cell r="W276">
            <v>7646.5437924150019</v>
          </cell>
          <cell r="X276">
            <v>41536.38544848001</v>
          </cell>
          <cell r="Y276">
            <v>185392.42618500005</v>
          </cell>
          <cell r="Z276">
            <v>860417.47152000014</v>
          </cell>
          <cell r="AA276">
            <v>3241102.2966</v>
          </cell>
          <cell r="AB276">
            <v>7734946.9680000003</v>
          </cell>
          <cell r="AC276">
            <v>0</v>
          </cell>
          <cell r="AD276">
            <v>0</v>
          </cell>
          <cell r="AE276">
            <v>0</v>
          </cell>
          <cell r="AF276">
            <v>12072518.430968184</v>
          </cell>
        </row>
        <row r="277">
          <cell r="A277" t="str">
            <v>MC-two wheeler - (4 stroke)</v>
          </cell>
          <cell r="B277">
            <v>2008</v>
          </cell>
          <cell r="C277" t="str">
            <v>MC-two</v>
          </cell>
          <cell r="D277" t="str">
            <v>4T</v>
          </cell>
          <cell r="E277" t="str">
            <v>P</v>
          </cell>
          <cell r="F277" t="str">
            <v>4 stroke</v>
          </cell>
          <cell r="M277">
            <v>3.8271482185363808E-5</v>
          </cell>
          <cell r="N277">
            <v>2.7842019035339389E-4</v>
          </cell>
          <cell r="O277">
            <v>2.5136052371521026E-3</v>
          </cell>
          <cell r="P277">
            <v>2.9894167606201172E-2</v>
          </cell>
          <cell r="Q277">
            <v>0.26840301087524421</v>
          </cell>
          <cell r="R277">
            <v>2.6498623361572271</v>
          </cell>
          <cell r="S277">
            <v>20.116813661718755</v>
          </cell>
          <cell r="T277">
            <v>119.4772467564844</v>
          </cell>
          <cell r="U277">
            <v>649.00602263250016</v>
          </cell>
          <cell r="V277">
            <v>2896.7566591406257</v>
          </cell>
          <cell r="W277">
            <v>13444.022992500002</v>
          </cell>
          <cell r="X277">
            <v>60770.668061250013</v>
          </cell>
          <cell r="Y277">
            <v>261054.46017000006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338957.45895575295</v>
          </cell>
        </row>
        <row r="278">
          <cell r="A278" t="str">
            <v>MC-two wheeler - (4 stroke)</v>
          </cell>
          <cell r="B278">
            <v>2015</v>
          </cell>
          <cell r="C278" t="str">
            <v>MC-two</v>
          </cell>
          <cell r="D278" t="str">
            <v>4T</v>
          </cell>
          <cell r="E278" t="str">
            <v>P</v>
          </cell>
          <cell r="F278" t="str">
            <v>4 stroke</v>
          </cell>
          <cell r="G278">
            <v>1.9329325716476909E-8</v>
          </cell>
          <cell r="H278">
            <v>1.5341828840039688E-7</v>
          </cell>
          <cell r="I278">
            <v>1.824595190808177E-6</v>
          </cell>
          <cell r="J278">
            <v>1.6382019706740979E-5</v>
          </cell>
          <cell r="K278">
            <v>1.6173476172834638E-4</v>
          </cell>
          <cell r="L278">
            <v>1.2278328650951389E-3</v>
          </cell>
          <cell r="M278">
            <v>7.2923124241018314E-3</v>
          </cell>
          <cell r="N278">
            <v>3.9612183998565684E-2</v>
          </cell>
          <cell r="O278">
            <v>0.17680399530887608</v>
          </cell>
          <cell r="P278">
            <v>0.82055804397583021</v>
          </cell>
          <cell r="Q278">
            <v>3.7091472205352791</v>
          </cell>
          <cell r="R278">
            <v>15.933499766235355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20.688321469467343</v>
          </cell>
        </row>
        <row r="279">
          <cell r="A279" t="str">
            <v>MC-two wheeler - (4 stroke)</v>
          </cell>
          <cell r="B279">
            <v>2025</v>
          </cell>
          <cell r="C279" t="str">
            <v>MC-two</v>
          </cell>
          <cell r="D279" t="str">
            <v>4T</v>
          </cell>
          <cell r="E279" t="str">
            <v>P</v>
          </cell>
          <cell r="F279" t="str">
            <v>4 stroke</v>
          </cell>
          <cell r="G279">
            <v>4.5345513374633674E-6</v>
          </cell>
          <cell r="H279">
            <v>1.5195369497523647E-5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1.9729920834987014E-5</v>
          </cell>
        </row>
        <row r="280">
          <cell r="A280" t="str">
            <v>PC [P] cars (Euro I) Jan.'00-Jun.'04</v>
          </cell>
          <cell r="B280">
            <v>2005</v>
          </cell>
          <cell r="C280" t="str">
            <v>PC</v>
          </cell>
          <cell r="D280" t="str">
            <v>car</v>
          </cell>
          <cell r="E280" t="str">
            <v>P</v>
          </cell>
          <cell r="F280" t="str">
            <v>Euro I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593111.92933415633</v>
          </cell>
          <cell r="AA280">
            <v>723186.0231626489</v>
          </cell>
          <cell r="AB280">
            <v>1120791.8330453269</v>
          </cell>
          <cell r="AC280">
            <v>1765232.3209016242</v>
          </cell>
          <cell r="AD280">
            <v>1000913.3092947548</v>
          </cell>
          <cell r="AE280">
            <v>0</v>
          </cell>
          <cell r="AF280">
            <v>5203235.4157385109</v>
          </cell>
        </row>
        <row r="281">
          <cell r="A281" t="str">
            <v>PC [P] cars (Euro I) Jan.'00-Jun.'04</v>
          </cell>
          <cell r="B281">
            <v>2008</v>
          </cell>
          <cell r="C281" t="str">
            <v>PC</v>
          </cell>
          <cell r="D281" t="str">
            <v>car</v>
          </cell>
          <cell r="E281" t="str">
            <v>P</v>
          </cell>
          <cell r="F281" t="str">
            <v>Euro I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491003.03638416628</v>
          </cell>
          <cell r="X281">
            <v>620594.77653589111</v>
          </cell>
          <cell r="Y281">
            <v>1014034.3150670318</v>
          </cell>
          <cell r="Z281">
            <v>1672822.0205513134</v>
          </cell>
          <cell r="AA281">
            <v>980526.43676444574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4778980.5853028484</v>
          </cell>
        </row>
        <row r="282">
          <cell r="A282" t="str">
            <v>PC [P] cars (Euro I) Jan.'00-Jun.'04</v>
          </cell>
          <cell r="B282">
            <v>2015</v>
          </cell>
          <cell r="C282" t="str">
            <v>PC</v>
          </cell>
          <cell r="D282" t="str">
            <v>car</v>
          </cell>
          <cell r="E282" t="str">
            <v>P</v>
          </cell>
          <cell r="F282" t="str">
            <v>Euro I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216557.87121737166</v>
          </cell>
          <cell r="Q282">
            <v>295675.38734091801</v>
          </cell>
          <cell r="R282">
            <v>521442.04942734179</v>
          </cell>
          <cell r="S282">
            <v>927655.39626402478</v>
          </cell>
          <cell r="T282">
            <v>588345.6224822005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2549676.3267318569</v>
          </cell>
        </row>
        <row r="283">
          <cell r="A283" t="str">
            <v>PC [P] cars (Euro I) Jan.'00-Jun.'04</v>
          </cell>
          <cell r="B283">
            <v>2035</v>
          </cell>
          <cell r="C283" t="str">
            <v>PC</v>
          </cell>
          <cell r="D283" t="str">
            <v>car</v>
          </cell>
          <cell r="E283" t="str">
            <v>P</v>
          </cell>
          <cell r="F283" t="str">
            <v>Euro I</v>
          </cell>
          <cell r="G283">
            <v>17769.371081193989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17769.371081193989</v>
          </cell>
        </row>
        <row r="284">
          <cell r="A284" t="str">
            <v>PC [P] cars (Euro I) Jan.'00-Jun.'04</v>
          </cell>
          <cell r="B284">
            <v>2025</v>
          </cell>
          <cell r="C284" t="str">
            <v>PC</v>
          </cell>
          <cell r="D284" t="str">
            <v>car</v>
          </cell>
          <cell r="E284" t="str">
            <v>P</v>
          </cell>
          <cell r="F284" t="str">
            <v>Euro I</v>
          </cell>
          <cell r="G284">
            <v>61660.385076896418</v>
          </cell>
          <cell r="H284">
            <v>74859.028757949331</v>
          </cell>
          <cell r="I284">
            <v>150635.69257260099</v>
          </cell>
          <cell r="J284">
            <v>107903.99618575301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395059.10259319982</v>
          </cell>
        </row>
        <row r="285">
          <cell r="A285" t="str">
            <v>PC [P] cars (Euro II) Beijing Aug.'02/Shanghai Mar.'03 - '04</v>
          </cell>
          <cell r="B285">
            <v>2005</v>
          </cell>
          <cell r="C285" t="str">
            <v>PC</v>
          </cell>
          <cell r="D285" t="str">
            <v>car</v>
          </cell>
          <cell r="E285" t="str">
            <v>P</v>
          </cell>
          <cell r="F285" t="str">
            <v>Euro II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46699.65971022196</v>
          </cell>
          <cell r="AC285">
            <v>275498.68592106277</v>
          </cell>
          <cell r="AD285">
            <v>318799.80359748</v>
          </cell>
          <cell r="AE285">
            <v>0</v>
          </cell>
          <cell r="AF285">
            <v>640998.1492287647</v>
          </cell>
        </row>
        <row r="286">
          <cell r="A286" t="str">
            <v>PC [P] cars (Euro II) Beijing Aug.'02/Shanghai Mar.'03 - '04</v>
          </cell>
          <cell r="B286">
            <v>2008</v>
          </cell>
          <cell r="C286" t="str">
            <v>PC</v>
          </cell>
          <cell r="D286" t="str">
            <v>car</v>
          </cell>
          <cell r="E286" t="str">
            <v>P</v>
          </cell>
          <cell r="F286" t="str">
            <v>Euro II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42251.429794459662</v>
          </cell>
          <cell r="Z286">
            <v>261076.2691033842</v>
          </cell>
          <cell r="AA286">
            <v>312306.40312185959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615634.10201970348</v>
          </cell>
        </row>
        <row r="287">
          <cell r="A287" t="str">
            <v>PC [P] cars (Euro II) Beijing Aug.'02/Shanghai Mar.'03 - '04</v>
          </cell>
          <cell r="B287">
            <v>2015</v>
          </cell>
          <cell r="C287" t="str">
            <v>PC</v>
          </cell>
          <cell r="D287" t="str">
            <v>car</v>
          </cell>
          <cell r="E287" t="str">
            <v>P</v>
          </cell>
          <cell r="F287" t="str">
            <v>Euro II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21726.752059472576</v>
          </cell>
          <cell r="S287">
            <v>144778.5878562351</v>
          </cell>
          <cell r="T287">
            <v>187393.32083307081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353898.66074877849</v>
          </cell>
        </row>
        <row r="288">
          <cell r="A288" t="str">
            <v>PC [P] cars (Euro II) Beijing Aug.'02/Shanghai Mar.'03 - '04</v>
          </cell>
          <cell r="B288">
            <v>2035</v>
          </cell>
          <cell r="C288" t="str">
            <v>PC</v>
          </cell>
          <cell r="D288" t="str">
            <v>car</v>
          </cell>
          <cell r="E288" t="str">
            <v>P</v>
          </cell>
          <cell r="F288" t="str">
            <v>Euro II</v>
          </cell>
          <cell r="G288">
            <v>2955.0558397018553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2955.0558397018553</v>
          </cell>
        </row>
        <row r="289">
          <cell r="A289" t="str">
            <v>PC [P] cars (Euro II) Beijing Aug.'02/Shanghai Mar.'03 - '04</v>
          </cell>
          <cell r="B289">
            <v>2025</v>
          </cell>
          <cell r="C289" t="str">
            <v>PC</v>
          </cell>
          <cell r="D289" t="str">
            <v>car</v>
          </cell>
          <cell r="E289" t="str">
            <v>P</v>
          </cell>
          <cell r="F289" t="str">
            <v>Euro II</v>
          </cell>
          <cell r="G289">
            <v>0</v>
          </cell>
          <cell r="H289">
            <v>3119.1261982478891</v>
          </cell>
          <cell r="I289">
            <v>23509.616759885706</v>
          </cell>
          <cell r="J289">
            <v>34368.383827006386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60997.126785139983</v>
          </cell>
        </row>
        <row r="290">
          <cell r="A290" t="str">
            <v>PC [P] cars (Euro II) Jul.'05 nationwide</v>
          </cell>
          <cell r="B290">
            <v>2005</v>
          </cell>
          <cell r="C290" t="str">
            <v>PC</v>
          </cell>
          <cell r="D290" t="str">
            <v>car</v>
          </cell>
          <cell r="E290" t="str">
            <v>P</v>
          </cell>
          <cell r="F290" t="str">
            <v>Euro II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1041766.9137557653</v>
          </cell>
          <cell r="AE290">
            <v>2718424.3378500002</v>
          </cell>
          <cell r="AF290">
            <v>3760191.2516057654</v>
          </cell>
        </row>
        <row r="291">
          <cell r="A291" t="str">
            <v>PC [P] cars (Euro II) Jul.'05 nationwide</v>
          </cell>
          <cell r="B291">
            <v>2008</v>
          </cell>
          <cell r="C291" t="str">
            <v>PC</v>
          </cell>
          <cell r="D291" t="str">
            <v>car</v>
          </cell>
          <cell r="E291" t="str">
            <v>P</v>
          </cell>
          <cell r="F291" t="str">
            <v>Euro II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1020547.9239793213</v>
          </cell>
          <cell r="AB291">
            <v>2681884.4169204179</v>
          </cell>
          <cell r="AC291">
            <v>2846043.1844375888</v>
          </cell>
          <cell r="AD291">
            <v>1593080.4520181792</v>
          </cell>
          <cell r="AE291">
            <v>0</v>
          </cell>
          <cell r="AF291">
            <v>8141555.9773555072</v>
          </cell>
        </row>
        <row r="292">
          <cell r="A292" t="str">
            <v>PC [P] cars (Euro II) Jul.'05 nationwide</v>
          </cell>
          <cell r="B292">
            <v>2015</v>
          </cell>
          <cell r="C292" t="str">
            <v>PC</v>
          </cell>
          <cell r="D292" t="str">
            <v>car</v>
          </cell>
          <cell r="E292" t="str">
            <v>P</v>
          </cell>
          <cell r="F292" t="str">
            <v>Euro II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612359.72952229041</v>
          </cell>
          <cell r="U292">
            <v>1770133.2542297936</v>
          </cell>
          <cell r="V292">
            <v>2051882.0004054082</v>
          </cell>
          <cell r="W292">
            <v>1244154.6234382514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5678529.6075957436</v>
          </cell>
        </row>
        <row r="293">
          <cell r="A293" t="str">
            <v>PC [P] cars (Euro II) Jul.'05 nationwide</v>
          </cell>
          <cell r="B293">
            <v>2035</v>
          </cell>
          <cell r="C293" t="str">
            <v>PC</v>
          </cell>
          <cell r="D293" t="str">
            <v>car</v>
          </cell>
          <cell r="E293" t="str">
            <v>P</v>
          </cell>
          <cell r="F293" t="str">
            <v>Euro II</v>
          </cell>
          <cell r="G293">
            <v>82876.882135372725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82876.882135372725</v>
          </cell>
        </row>
        <row r="294">
          <cell r="A294" t="str">
            <v>PC [P] cars (Euro II) Jul.'05 nationwide</v>
          </cell>
          <cell r="B294">
            <v>2025</v>
          </cell>
          <cell r="C294" t="str">
            <v>PC</v>
          </cell>
          <cell r="D294" t="str">
            <v>car</v>
          </cell>
          <cell r="E294" t="str">
            <v>P</v>
          </cell>
          <cell r="F294" t="str">
            <v>Euro II</v>
          </cell>
          <cell r="G294">
            <v>0</v>
          </cell>
          <cell r="H294">
            <v>0</v>
          </cell>
          <cell r="I294">
            <v>0</v>
          </cell>
          <cell r="J294">
            <v>112308.24092802867</v>
          </cell>
          <cell r="K294">
            <v>365684.61863419262</v>
          </cell>
          <cell r="L294">
            <v>476810.69152962911</v>
          </cell>
          <cell r="M294">
            <v>324413.98721407849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1279217.5383059289</v>
          </cell>
        </row>
        <row r="295">
          <cell r="A295" t="str">
            <v>PC [P] cars (Euro III) Jan.'05 Beijing/Shanghai</v>
          </cell>
          <cell r="B295">
            <v>2005</v>
          </cell>
          <cell r="C295" t="str">
            <v>PC</v>
          </cell>
          <cell r="D295" t="str">
            <v>car</v>
          </cell>
          <cell r="E295" t="str">
            <v>P</v>
          </cell>
          <cell r="F295" t="str">
            <v>Euro III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302047.14865000005</v>
          </cell>
          <cell r="AF295">
            <v>302047.14865000005</v>
          </cell>
        </row>
        <row r="296">
          <cell r="A296" t="str">
            <v>PC [P] cars (Euro III) Jan.'05 Beijing/Shanghai</v>
          </cell>
          <cell r="B296">
            <v>2008</v>
          </cell>
          <cell r="C296" t="str">
            <v>PC</v>
          </cell>
          <cell r="D296" t="str">
            <v>car</v>
          </cell>
          <cell r="E296" t="str">
            <v>P</v>
          </cell>
          <cell r="F296" t="str">
            <v>Euro III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297987.15743560204</v>
          </cell>
          <cell r="AC296">
            <v>451805.2332189451</v>
          </cell>
          <cell r="AD296">
            <v>495880.81232020212</v>
          </cell>
          <cell r="AE296">
            <v>0</v>
          </cell>
          <cell r="AF296">
            <v>1245673.2029747493</v>
          </cell>
        </row>
        <row r="297">
          <cell r="A297" t="str">
            <v>PC [P] cars (Euro III) Jan.'05 Beijing/Shanghai</v>
          </cell>
          <cell r="B297">
            <v>2015</v>
          </cell>
          <cell r="C297" t="str">
            <v>PC</v>
          </cell>
          <cell r="D297" t="str">
            <v>car</v>
          </cell>
          <cell r="E297" t="str">
            <v>P</v>
          </cell>
          <cell r="F297" t="str">
            <v>Euro III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196681.47269219928</v>
          </cell>
          <cell r="V297">
            <v>325733.29554523859</v>
          </cell>
          <cell r="W297">
            <v>387270.08704482875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909684.85528226662</v>
          </cell>
        </row>
        <row r="298">
          <cell r="A298" t="str">
            <v>PC [P] cars (Euro III) Jan.'05 Beijing/Shanghai</v>
          </cell>
          <cell r="B298">
            <v>2035</v>
          </cell>
          <cell r="C298" t="str">
            <v>PC</v>
          </cell>
          <cell r="D298" t="str">
            <v>car</v>
          </cell>
          <cell r="E298" t="str">
            <v>P</v>
          </cell>
          <cell r="F298" t="str">
            <v>Euro III</v>
          </cell>
          <cell r="G298">
            <v>14984.421292801493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14984.421292801493</v>
          </cell>
        </row>
        <row r="299">
          <cell r="A299" t="str">
            <v>PC [P] cars (Euro III) Jan.'05 Beijing/Shanghai</v>
          </cell>
          <cell r="B299">
            <v>2025</v>
          </cell>
          <cell r="C299" t="str">
            <v>PC</v>
          </cell>
          <cell r="D299" t="str">
            <v>car</v>
          </cell>
          <cell r="E299" t="str">
            <v>P</v>
          </cell>
          <cell r="F299" t="str">
            <v>Euro III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40631.624292688073</v>
          </cell>
          <cell r="L299">
            <v>75693.006650705895</v>
          </cell>
          <cell r="M299">
            <v>100980.88348517202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217305.51442856598</v>
          </cell>
        </row>
        <row r="300">
          <cell r="A300" t="str">
            <v>PC [P] cars (Euro III) Jul.'07 nationwide</v>
          </cell>
          <cell r="B300">
            <v>2008</v>
          </cell>
          <cell r="C300" t="str">
            <v>PC</v>
          </cell>
          <cell r="D300" t="str">
            <v>car</v>
          </cell>
          <cell r="E300" t="str">
            <v>P</v>
          </cell>
          <cell r="F300" t="str">
            <v>Euro III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1530606.7088017804</v>
          </cell>
          <cell r="AE300">
            <v>3473294.7109035747</v>
          </cell>
          <cell r="AF300">
            <v>5003901.4197053555</v>
          </cell>
        </row>
        <row r="301">
          <cell r="A301" t="str">
            <v>PC [P] cars (Euro III) Jul.'07 nationwide</v>
          </cell>
          <cell r="B301">
            <v>2015</v>
          </cell>
          <cell r="C301" t="str">
            <v>PC</v>
          </cell>
          <cell r="D301" t="str">
            <v>car</v>
          </cell>
          <cell r="E301" t="str">
            <v>P</v>
          </cell>
          <cell r="F301" t="str">
            <v>Euro III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1195364.2460485164</v>
          </cell>
          <cell r="X301">
            <v>2911104.0500905523</v>
          </cell>
          <cell r="Y301">
            <v>3444285.0590905817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7550753.3552296506</v>
          </cell>
        </row>
        <row r="302">
          <cell r="A302" t="str">
            <v>PC [P] cars (Euro III) Jul.'07 nationwide</v>
          </cell>
          <cell r="B302">
            <v>2035</v>
          </cell>
          <cell r="C302" t="str">
            <v>PC</v>
          </cell>
          <cell r="D302" t="str">
            <v>car</v>
          </cell>
          <cell r="E302" t="str">
            <v>P</v>
          </cell>
          <cell r="F302" t="str">
            <v>Euro III</v>
          </cell>
          <cell r="G302">
            <v>207491.66317417531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207491.66317417531</v>
          </cell>
        </row>
        <row r="303">
          <cell r="A303" t="str">
            <v>PC [P] cars (Euro III) Jul.'07 nationwide</v>
          </cell>
          <cell r="B303">
            <v>2025</v>
          </cell>
          <cell r="C303" t="str">
            <v>PC</v>
          </cell>
          <cell r="D303" t="str">
            <v>car</v>
          </cell>
          <cell r="E303" t="str">
            <v>P</v>
          </cell>
          <cell r="F303" t="str">
            <v>Euro III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311691.87006842846</v>
          </cell>
          <cell r="N303">
            <v>850636.71717845148</v>
          </cell>
          <cell r="O303">
            <v>1126390.8541872816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2288719.4414341617</v>
          </cell>
        </row>
        <row r="304">
          <cell r="A304" t="str">
            <v>PC [P] cars (Euro IV) Jan.'08 Beijing/Shanghai</v>
          </cell>
          <cell r="B304">
            <v>2008</v>
          </cell>
          <cell r="C304" t="str">
            <v>PC</v>
          </cell>
          <cell r="D304" t="str">
            <v>car</v>
          </cell>
          <cell r="E304" t="str">
            <v>P</v>
          </cell>
          <cell r="F304" t="str">
            <v>Euro IV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565420.06921686104</v>
          </cell>
          <cell r="AF304">
            <v>565420.06921686104</v>
          </cell>
        </row>
        <row r="305">
          <cell r="A305" t="str">
            <v>PC [P] cars (Euro IV) Jan.'08 Beijing/Shanghai</v>
          </cell>
          <cell r="B305">
            <v>2015</v>
          </cell>
          <cell r="C305" t="str">
            <v>PC</v>
          </cell>
          <cell r="D305" t="str">
            <v>car</v>
          </cell>
          <cell r="E305" t="str">
            <v>P</v>
          </cell>
          <cell r="F305" t="str">
            <v>Euro IV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473900.65931706666</v>
          </cell>
          <cell r="Y305">
            <v>560697.56775893201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1034598.2270759987</v>
          </cell>
        </row>
        <row r="306">
          <cell r="A306" t="str">
            <v>PC [P] cars (Euro IV) Jan.'08 Beijing/Shanghai</v>
          </cell>
          <cell r="B306">
            <v>2035</v>
          </cell>
          <cell r="C306" t="str">
            <v>PC</v>
          </cell>
          <cell r="D306" t="str">
            <v>car</v>
          </cell>
          <cell r="E306" t="str">
            <v>P</v>
          </cell>
          <cell r="F306" t="str">
            <v>Euro IV</v>
          </cell>
          <cell r="G306">
            <v>29940.701979264239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29940.701979264239</v>
          </cell>
        </row>
        <row r="307">
          <cell r="A307" t="str">
            <v>PC [P] cars (Euro IV) Jan.'08 Beijing/Shanghai</v>
          </cell>
          <cell r="B307">
            <v>2025</v>
          </cell>
          <cell r="C307" t="str">
            <v>PC</v>
          </cell>
          <cell r="D307" t="str">
            <v>car</v>
          </cell>
          <cell r="E307" t="str">
            <v>P</v>
          </cell>
          <cell r="F307" t="str">
            <v>Euro IV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138475.74465695722</v>
          </cell>
          <cell r="O307">
            <v>183365.9530072319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321841.69766418915</v>
          </cell>
        </row>
        <row r="308">
          <cell r="A308" t="str">
            <v>PC [P] cars (Euro IV) Jul.'10 nationwide</v>
          </cell>
          <cell r="B308">
            <v>2015</v>
          </cell>
          <cell r="C308" t="str">
            <v>PC</v>
          </cell>
          <cell r="D308" t="str">
            <v>car</v>
          </cell>
          <cell r="E308" t="str">
            <v>P</v>
          </cell>
          <cell r="F308" t="str">
            <v>Euro IV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4682808.1486140173</v>
          </cell>
          <cell r="AA308">
            <v>5236912.0115974899</v>
          </cell>
          <cell r="AB308">
            <v>5648591.4836202925</v>
          </cell>
          <cell r="AC308">
            <v>0</v>
          </cell>
          <cell r="AD308">
            <v>0</v>
          </cell>
          <cell r="AE308">
            <v>0</v>
          </cell>
          <cell r="AF308">
            <v>15568311.643831801</v>
          </cell>
        </row>
        <row r="309">
          <cell r="A309" t="str">
            <v>PC [P] cars (Euro IV) Jul.'10 nationwide</v>
          </cell>
          <cell r="B309">
            <v>2035</v>
          </cell>
          <cell r="C309" t="str">
            <v>PC</v>
          </cell>
          <cell r="D309" t="str">
            <v>car</v>
          </cell>
          <cell r="E309" t="str">
            <v>P</v>
          </cell>
          <cell r="F309" t="str">
            <v>Euro IV</v>
          </cell>
          <cell r="G309">
            <v>462327.11851246108</v>
          </cell>
          <cell r="H309">
            <v>377276.1897856713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839603.30829813238</v>
          </cell>
        </row>
        <row r="310">
          <cell r="A310" t="str">
            <v>PC [P] cars (Euro IV) Jul.'10 nationwide</v>
          </cell>
          <cell r="B310">
            <v>2025</v>
          </cell>
          <cell r="C310" t="str">
            <v>PC</v>
          </cell>
          <cell r="D310" t="str">
            <v>car</v>
          </cell>
          <cell r="E310" t="str">
            <v>P</v>
          </cell>
          <cell r="F310" t="str">
            <v>Euro IV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1709793.5715467201</v>
          </cell>
          <cell r="Q310">
            <v>2141117.137092601</v>
          </cell>
          <cell r="R310">
            <v>2627975.1803631107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6478885.8890024312</v>
          </cell>
        </row>
        <row r="311">
          <cell r="A311" t="str">
            <v>PC [P] cars (Euro V) Jan.'13 nationwide</v>
          </cell>
          <cell r="B311">
            <v>2015</v>
          </cell>
          <cell r="C311" t="str">
            <v>PC</v>
          </cell>
          <cell r="D311" t="str">
            <v>car</v>
          </cell>
          <cell r="E311" t="str">
            <v>P</v>
          </cell>
          <cell r="F311" t="str">
            <v>Euro V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6067701.4358944949</v>
          </cell>
          <cell r="AD311">
            <v>6507649.882959458</v>
          </cell>
          <cell r="AE311">
            <v>6909313.4261428323</v>
          </cell>
          <cell r="AF311">
            <v>19484664.744996786</v>
          </cell>
        </row>
        <row r="312">
          <cell r="A312" t="str">
            <v>PC [P] cars (Euro V) Jan.'13 nationwide</v>
          </cell>
          <cell r="B312">
            <v>2035</v>
          </cell>
          <cell r="C312" t="str">
            <v>PC</v>
          </cell>
          <cell r="D312" t="str">
            <v>car</v>
          </cell>
          <cell r="E312" t="str">
            <v>P</v>
          </cell>
          <cell r="F312" t="str">
            <v>Euro V</v>
          </cell>
          <cell r="G312">
            <v>0</v>
          </cell>
          <cell r="H312">
            <v>0</v>
          </cell>
          <cell r="I312">
            <v>517785.90120811091</v>
          </cell>
          <cell r="J312">
            <v>701560.68625348364</v>
          </cell>
          <cell r="K312">
            <v>929446.37453527865</v>
          </cell>
          <cell r="L312">
            <v>1216055.630784275</v>
          </cell>
          <cell r="M312">
            <v>1571518.0459366017</v>
          </cell>
          <cell r="N312">
            <v>2006260.4727980341</v>
          </cell>
          <cell r="O312">
            <v>2530584.8502065246</v>
          </cell>
          <cell r="P312">
            <v>3138436.913398596</v>
          </cell>
          <cell r="Q312">
            <v>3846805.9445100152</v>
          </cell>
          <cell r="R312">
            <v>4660587.3682796583</v>
          </cell>
          <cell r="S312">
            <v>5582031.7410922013</v>
          </cell>
          <cell r="T312">
            <v>6610155.7010322176</v>
          </cell>
          <cell r="U312">
            <v>7703233.5786114279</v>
          </cell>
          <cell r="V312">
            <v>8877923.0028715506</v>
          </cell>
          <cell r="W312">
            <v>10130986.39466846</v>
          </cell>
          <cell r="X312">
            <v>11435848.846391058</v>
          </cell>
          <cell r="Y312">
            <v>12770622.37024048</v>
          </cell>
          <cell r="Z312">
            <v>14083062.669572091</v>
          </cell>
          <cell r="AA312">
            <v>15303811.499704583</v>
          </cell>
          <cell r="AB312">
            <v>16175996.254655279</v>
          </cell>
          <cell r="AC312">
            <v>17028227.060371663</v>
          </cell>
          <cell r="AD312">
            <v>17897460.345843907</v>
          </cell>
          <cell r="AE312">
            <v>18781845.025312174</v>
          </cell>
          <cell r="AF312">
            <v>183500246.67827767</v>
          </cell>
        </row>
        <row r="313">
          <cell r="A313" t="str">
            <v>PC [P] cars (Euro V) Jan.'13 nationwide</v>
          </cell>
          <cell r="B313">
            <v>2025</v>
          </cell>
          <cell r="C313" t="str">
            <v>PC</v>
          </cell>
          <cell r="D313" t="str">
            <v>car</v>
          </cell>
          <cell r="E313" t="str">
            <v>P</v>
          </cell>
          <cell r="F313" t="str">
            <v>Euro V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3188665.8278789739</v>
          </cell>
          <cell r="T313">
            <v>3825253.6815438527</v>
          </cell>
          <cell r="U313">
            <v>4499078.8557995455</v>
          </cell>
          <cell r="V313">
            <v>5233109.7113053016</v>
          </cell>
          <cell r="W313">
            <v>6026902.4139777282</v>
          </cell>
          <cell r="X313">
            <v>6865954.4902688507</v>
          </cell>
          <cell r="Y313">
            <v>7738038.3176283492</v>
          </cell>
          <cell r="Z313">
            <v>8595597.8525986541</v>
          </cell>
          <cell r="AA313">
            <v>9408819.3065627031</v>
          </cell>
          <cell r="AB313">
            <v>10017504.850824095</v>
          </cell>
          <cell r="AC313">
            <v>10622029.349862415</v>
          </cell>
          <cell r="AD313">
            <v>11245418.619348884</v>
          </cell>
          <cell r="AE313">
            <v>11829989.403454371</v>
          </cell>
          <cell r="AF313">
            <v>99096362.681053728</v>
          </cell>
        </row>
        <row r="314">
          <cell r="A314" t="str">
            <v>PC [P] cars (no norms)</v>
          </cell>
          <cell r="B314">
            <v>2005</v>
          </cell>
          <cell r="C314" t="str">
            <v>PC</v>
          </cell>
          <cell r="D314" t="str">
            <v>car</v>
          </cell>
          <cell r="E314" t="str">
            <v>P</v>
          </cell>
          <cell r="F314" t="str">
            <v>no norms</v>
          </cell>
          <cell r="P314">
            <v>0</v>
          </cell>
          <cell r="Q314">
            <v>32318.487775593632</v>
          </cell>
          <cell r="R314">
            <v>74577.230067046476</v>
          </cell>
          <cell r="S314">
            <v>113396.47038281562</v>
          </cell>
          <cell r="T314">
            <v>137797.29555814501</v>
          </cell>
          <cell r="U314">
            <v>197111.96001659898</v>
          </cell>
          <cell r="V314">
            <v>259711.65507023915</v>
          </cell>
          <cell r="W314">
            <v>359355.95953628613</v>
          </cell>
          <cell r="X314">
            <v>401622.95988257159</v>
          </cell>
          <cell r="Y314">
            <v>538005.42284742417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2113897.4411367206</v>
          </cell>
        </row>
        <row r="315">
          <cell r="A315" t="str">
            <v>PC [P] cars (no norms)</v>
          </cell>
          <cell r="B315">
            <v>2008</v>
          </cell>
          <cell r="C315" t="str">
            <v>PC</v>
          </cell>
          <cell r="D315" t="str">
            <v>car</v>
          </cell>
          <cell r="E315" t="str">
            <v>P</v>
          </cell>
          <cell r="F315" t="str">
            <v>no norms</v>
          </cell>
          <cell r="M315">
            <v>0</v>
          </cell>
          <cell r="N315">
            <v>19821.219419161553</v>
          </cell>
          <cell r="O315">
            <v>47428.881005739546</v>
          </cell>
          <cell r="P315">
            <v>74662.050443571934</v>
          </cell>
          <cell r="Q315">
            <v>93892.872436591089</v>
          </cell>
          <cell r="R315">
            <v>138940.2783765003</v>
          </cell>
          <cell r="S315">
            <v>189306.42249724804</v>
          </cell>
          <cell r="T315">
            <v>270473.21586054069</v>
          </cell>
          <cell r="U315">
            <v>312026.2632966619</v>
          </cell>
          <cell r="V315">
            <v>431303.98502796522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1577855.1883639803</v>
          </cell>
        </row>
        <row r="316">
          <cell r="A316" t="str">
            <v>PC [P] cars (no norms)</v>
          </cell>
          <cell r="B316">
            <v>2015</v>
          </cell>
          <cell r="C316" t="str">
            <v>PC</v>
          </cell>
          <cell r="D316" t="str">
            <v>car</v>
          </cell>
          <cell r="E316" t="str">
            <v>P</v>
          </cell>
          <cell r="F316" t="str">
            <v>no norms</v>
          </cell>
          <cell r="G316">
            <v>4095.7282806776943</v>
          </cell>
          <cell r="H316">
            <v>10706.422729828475</v>
          </cell>
          <cell r="I316">
            <v>18413.686720518141</v>
          </cell>
          <cell r="J316">
            <v>25272.354014604734</v>
          </cell>
          <cell r="K316">
            <v>40720.556915513946</v>
          </cell>
          <cell r="L316">
            <v>60351.079559096681</v>
          </cell>
          <cell r="M316">
            <v>93702.259724065254</v>
          </cell>
          <cell r="N316">
            <v>117355.90011884899</v>
          </cell>
          <cell r="O316">
            <v>175944.89927570257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546562.88733885647</v>
          </cell>
        </row>
        <row r="317">
          <cell r="A317" t="str">
            <v>PC [P] cars (no norms)</v>
          </cell>
          <cell r="B317">
            <v>2035</v>
          </cell>
          <cell r="C317" t="str">
            <v>PC</v>
          </cell>
          <cell r="D317" t="str">
            <v>car</v>
          </cell>
          <cell r="E317" t="str">
            <v>P</v>
          </cell>
          <cell r="F317" t="str">
            <v>no norms</v>
          </cell>
          <cell r="G317">
            <v>1404.4424704458734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1404.4424704458734</v>
          </cell>
        </row>
        <row r="318">
          <cell r="A318" t="str">
            <v>PC [P] cars (no norms)</v>
          </cell>
          <cell r="B318">
            <v>2025</v>
          </cell>
          <cell r="C318" t="str">
            <v>PC</v>
          </cell>
          <cell r="D318" t="str">
            <v>car</v>
          </cell>
          <cell r="E318" t="str">
            <v>P</v>
          </cell>
          <cell r="F318" t="str">
            <v>no norms</v>
          </cell>
          <cell r="G318">
            <v>43545.071449724557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43545.071449724557</v>
          </cell>
        </row>
      </sheetData>
      <sheetData sheetId="12">
        <row r="1">
          <cell r="A1" t="str">
            <v>Parc 2005: type and age</v>
          </cell>
          <cell r="B1" t="str">
            <v>Parc</v>
          </cell>
          <cell r="C1" t="str">
            <v>Vehicle</v>
          </cell>
          <cell r="D1" t="str">
            <v>Fuel</v>
          </cell>
          <cell r="E1" t="str">
            <v>Norm</v>
          </cell>
          <cell r="F1">
            <v>25</v>
          </cell>
          <cell r="G1">
            <v>24</v>
          </cell>
          <cell r="H1">
            <v>23</v>
          </cell>
          <cell r="I1">
            <v>22</v>
          </cell>
          <cell r="J1">
            <v>21</v>
          </cell>
          <cell r="K1">
            <v>20</v>
          </cell>
          <cell r="L1">
            <v>19</v>
          </cell>
          <cell r="M1">
            <v>18</v>
          </cell>
          <cell r="N1">
            <v>17</v>
          </cell>
          <cell r="O1">
            <v>16</v>
          </cell>
          <cell r="P1">
            <v>15</v>
          </cell>
          <cell r="Q1">
            <v>14</v>
          </cell>
          <cell r="R1">
            <v>13</v>
          </cell>
          <cell r="S1">
            <v>12</v>
          </cell>
          <cell r="T1">
            <v>11</v>
          </cell>
          <cell r="U1">
            <v>10</v>
          </cell>
          <cell r="V1">
            <v>9</v>
          </cell>
          <cell r="W1">
            <v>8</v>
          </cell>
          <cell r="X1">
            <v>7</v>
          </cell>
          <cell r="Y1">
            <v>6</v>
          </cell>
          <cell r="Z1">
            <v>5</v>
          </cell>
          <cell r="AA1">
            <v>4</v>
          </cell>
          <cell r="AB1">
            <v>3</v>
          </cell>
          <cell r="AC1">
            <v>2</v>
          </cell>
          <cell r="AD1">
            <v>1</v>
          </cell>
        </row>
        <row r="2">
          <cell r="A2" t="str">
            <v>PC [P] cars (no norms)</v>
          </cell>
          <cell r="B2">
            <v>2005</v>
          </cell>
          <cell r="C2" t="str">
            <v>PC</v>
          </cell>
          <cell r="D2" t="str">
            <v>P</v>
          </cell>
          <cell r="E2" t="str">
            <v>no norms</v>
          </cell>
          <cell r="O2">
            <v>0</v>
          </cell>
          <cell r="P2">
            <v>32318.487775593632</v>
          </cell>
          <cell r="Q2">
            <v>74577.230067046476</v>
          </cell>
          <cell r="R2">
            <v>113396.47038281562</v>
          </cell>
          <cell r="S2">
            <v>137797.29555814501</v>
          </cell>
          <cell r="T2">
            <v>197111.96001659898</v>
          </cell>
          <cell r="U2">
            <v>259711.65507023915</v>
          </cell>
          <cell r="V2">
            <v>359355.95953628613</v>
          </cell>
          <cell r="W2">
            <v>401622.95988257159</v>
          </cell>
          <cell r="X2">
            <v>538005.42284742417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</row>
        <row r="3">
          <cell r="A3" t="str">
            <v>PC [P] cars (Euro I) Jan.'00-Jun.'04</v>
          </cell>
          <cell r="B3">
            <v>2005</v>
          </cell>
          <cell r="C3" t="str">
            <v>PC</v>
          </cell>
          <cell r="D3" t="str">
            <v>P</v>
          </cell>
          <cell r="E3" t="str">
            <v>Euro I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593111.92933415633</v>
          </cell>
          <cell r="Z3">
            <v>723186.0231626489</v>
          </cell>
          <cell r="AA3">
            <v>1120791.8330453269</v>
          </cell>
          <cell r="AB3">
            <v>1765232.3209016242</v>
          </cell>
          <cell r="AC3">
            <v>1000913.3092947548</v>
          </cell>
          <cell r="AD3">
            <v>0</v>
          </cell>
        </row>
        <row r="4">
          <cell r="A4" t="str">
            <v>PC [P] cars (Euro II) Beijing Aug.'02/Shanghai Mar.'03 - '04</v>
          </cell>
          <cell r="B4">
            <v>2005</v>
          </cell>
          <cell r="C4" t="str">
            <v>PC</v>
          </cell>
          <cell r="D4" t="str">
            <v>P</v>
          </cell>
          <cell r="E4" t="str">
            <v>Euro II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46699.65971022196</v>
          </cell>
          <cell r="AB4">
            <v>275498.68592106277</v>
          </cell>
          <cell r="AC4">
            <v>318799.80359748</v>
          </cell>
          <cell r="AD4">
            <v>0</v>
          </cell>
        </row>
        <row r="5">
          <cell r="A5" t="str">
            <v>PC [P] cars (Euro II) Jul.'05 nationwide</v>
          </cell>
          <cell r="B5">
            <v>2005</v>
          </cell>
          <cell r="C5" t="str">
            <v>PC</v>
          </cell>
          <cell r="D5" t="str">
            <v>P</v>
          </cell>
          <cell r="E5" t="str">
            <v>Euro II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1041766.9137557653</v>
          </cell>
          <cell r="AD5">
            <v>2718424.3378500002</v>
          </cell>
        </row>
        <row r="6">
          <cell r="A6" t="str">
            <v>PC [P] cars (Euro III) Jan.'05 Beijing/Shanghai</v>
          </cell>
          <cell r="B6">
            <v>2005</v>
          </cell>
          <cell r="C6" t="str">
            <v>PC</v>
          </cell>
          <cell r="D6" t="str">
            <v>P</v>
          </cell>
          <cell r="E6" t="str">
            <v>Euro III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302047.14865000005</v>
          </cell>
        </row>
        <row r="7">
          <cell r="A7" t="str">
            <v>LCV [P] light duty (no norms)</v>
          </cell>
          <cell r="B7">
            <v>2005</v>
          </cell>
          <cell r="C7" t="str">
            <v>LCV</v>
          </cell>
          <cell r="D7" t="str">
            <v>P</v>
          </cell>
          <cell r="E7" t="str">
            <v>no norms</v>
          </cell>
          <cell r="O7">
            <v>0</v>
          </cell>
          <cell r="P7">
            <v>59663.299335568248</v>
          </cell>
          <cell r="Q7">
            <v>103868.65233249668</v>
          </cell>
          <cell r="R7">
            <v>203731.62455118951</v>
          </cell>
          <cell r="S7">
            <v>253752.37123499688</v>
          </cell>
          <cell r="T7">
            <v>287721.80042257853</v>
          </cell>
          <cell r="U7">
            <v>340626.4700429198</v>
          </cell>
          <cell r="V7">
            <v>440403.46323117858</v>
          </cell>
          <cell r="W7">
            <v>555376.67915404972</v>
          </cell>
          <cell r="X7">
            <v>567901.62600087991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 t="str">
            <v>LCV [P] SUV (no norms)</v>
          </cell>
          <cell r="B8">
            <v>2005</v>
          </cell>
          <cell r="C8" t="str">
            <v>SUV</v>
          </cell>
          <cell r="D8" t="str">
            <v>P</v>
          </cell>
          <cell r="E8" t="str">
            <v>no norms</v>
          </cell>
          <cell r="O8">
            <v>0</v>
          </cell>
          <cell r="P8">
            <v>0</v>
          </cell>
          <cell r="Q8">
            <v>0</v>
          </cell>
          <cell r="R8">
            <v>32616.129041393571</v>
          </cell>
          <cell r="S8">
            <v>45560.264636579232</v>
          </cell>
          <cell r="T8">
            <v>63368.606641596234</v>
          </cell>
          <cell r="U8">
            <v>60813.350951252083</v>
          </cell>
          <cell r="V8">
            <v>45531.984610779466</v>
          </cell>
          <cell r="W8">
            <v>27824.789068508027</v>
          </cell>
          <cell r="X8">
            <v>21471.179342877047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 t="str">
            <v>LCV [P] SUV (Euro I)</v>
          </cell>
          <cell r="B9">
            <v>2005</v>
          </cell>
          <cell r="C9" t="str">
            <v>SUV</v>
          </cell>
          <cell r="D9" t="str">
            <v>P</v>
          </cell>
          <cell r="E9" t="str">
            <v>Euro I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19268.296907716031</v>
          </cell>
          <cell r="Z9">
            <v>17627.124431696058</v>
          </cell>
          <cell r="AA9">
            <v>29782.619559540592</v>
          </cell>
          <cell r="AB9">
            <v>136995.69095161292</v>
          </cell>
          <cell r="AC9">
            <v>77339.905394706497</v>
          </cell>
          <cell r="AD9">
            <v>0</v>
          </cell>
        </row>
        <row r="10">
          <cell r="A10" t="str">
            <v>LCV [D] SUV (Euro I)</v>
          </cell>
          <cell r="B10">
            <v>2005</v>
          </cell>
          <cell r="C10" t="str">
            <v>SUV</v>
          </cell>
          <cell r="D10" t="str">
            <v>D</v>
          </cell>
          <cell r="E10" t="str">
            <v>Euro I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595.92670848606133</v>
          </cell>
          <cell r="Z10">
            <v>734.46351798733645</v>
          </cell>
          <cell r="AA10">
            <v>1567.5062926073995</v>
          </cell>
          <cell r="AB10">
            <v>5683.8637735243656</v>
          </cell>
          <cell r="AC10">
            <v>0</v>
          </cell>
          <cell r="AD10">
            <v>0</v>
          </cell>
        </row>
        <row r="11">
          <cell r="A11" t="str">
            <v>LCV [P] light pickup (Euro I)</v>
          </cell>
          <cell r="B11">
            <v>2005</v>
          </cell>
          <cell r="C11" t="str">
            <v>LCV</v>
          </cell>
          <cell r="D11" t="str">
            <v>P</v>
          </cell>
          <cell r="E11" t="str">
            <v>Euro I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7008.8443089170896</v>
          </cell>
          <cell r="Z11">
            <v>6847.9771180263215</v>
          </cell>
          <cell r="AA11">
            <v>9917.318021100833</v>
          </cell>
          <cell r="AB11">
            <v>172048.83025770826</v>
          </cell>
          <cell r="AC11">
            <v>65656.576978310506</v>
          </cell>
          <cell r="AD11">
            <v>0</v>
          </cell>
        </row>
        <row r="12">
          <cell r="A12" t="str">
            <v>LCV [D] light pickup (Euro I)</v>
          </cell>
          <cell r="B12">
            <v>2005</v>
          </cell>
          <cell r="C12" t="str">
            <v>LCV</v>
          </cell>
          <cell r="D12" t="str">
            <v>D</v>
          </cell>
          <cell r="E12" t="str">
            <v>Euro I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143.03763895749162</v>
          </cell>
          <cell r="Z12">
            <v>139.75463506176166</v>
          </cell>
          <cell r="AA12">
            <v>202.39424532858754</v>
          </cell>
          <cell r="AB12">
            <v>2282.2804013777627</v>
          </cell>
          <cell r="AC12">
            <v>0</v>
          </cell>
          <cell r="AD12">
            <v>0</v>
          </cell>
        </row>
        <row r="13">
          <cell r="A13" t="str">
            <v>LCV [P] light bus (Euro I)</v>
          </cell>
          <cell r="B13">
            <v>2005</v>
          </cell>
          <cell r="C13" t="str">
            <v>LCV</v>
          </cell>
          <cell r="D13" t="str">
            <v>P</v>
          </cell>
          <cell r="E13" t="str">
            <v>Euro I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175996.16461275346</v>
          </cell>
          <cell r="Z13">
            <v>205265.40121726174</v>
          </cell>
          <cell r="AA13">
            <v>206942.09701834945</v>
          </cell>
          <cell r="AB13">
            <v>268316.73465968814</v>
          </cell>
          <cell r="AC13">
            <v>60065.069810752648</v>
          </cell>
          <cell r="AD13">
            <v>0</v>
          </cell>
        </row>
        <row r="14">
          <cell r="A14" t="str">
            <v>LCV [D] light bus (Euro I)</v>
          </cell>
          <cell r="B14">
            <v>2005</v>
          </cell>
          <cell r="C14" t="str">
            <v>LCV</v>
          </cell>
          <cell r="D14" t="str">
            <v>D</v>
          </cell>
          <cell r="E14" t="str">
            <v>Euro I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31058.146696368261</v>
          </cell>
          <cell r="Z14">
            <v>36223.306097163833</v>
          </cell>
          <cell r="AA14">
            <v>48541.97337467457</v>
          </cell>
          <cell r="AB14">
            <v>61277.740753361213</v>
          </cell>
          <cell r="AC14">
            <v>0</v>
          </cell>
          <cell r="AD14">
            <v>0</v>
          </cell>
        </row>
        <row r="15">
          <cell r="A15" t="str">
            <v>LCV [P] mini bus (Euro I)</v>
          </cell>
          <cell r="B15">
            <v>2005</v>
          </cell>
          <cell r="C15" t="str">
            <v>LCV</v>
          </cell>
          <cell r="D15" t="str">
            <v>P</v>
          </cell>
          <cell r="E15" t="str">
            <v>Euro I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389762.33723832812</v>
          </cell>
          <cell r="Z15">
            <v>476087.30416317697</v>
          </cell>
          <cell r="AA15">
            <v>621679.15238922823</v>
          </cell>
          <cell r="AB15">
            <v>663495.02066654409</v>
          </cell>
          <cell r="AC15">
            <v>363111.36142994999</v>
          </cell>
          <cell r="AD15">
            <v>0</v>
          </cell>
        </row>
        <row r="16">
          <cell r="A16" t="str">
            <v>LCV [P] mini truck (Euro I)</v>
          </cell>
          <cell r="B16">
            <v>2005</v>
          </cell>
          <cell r="C16" t="str">
            <v>LCV</v>
          </cell>
          <cell r="D16" t="str">
            <v>P</v>
          </cell>
          <cell r="E16" t="str">
            <v>Euro I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125553.88602955602</v>
          </cell>
          <cell r="Z16">
            <v>135640.87401013926</v>
          </cell>
          <cell r="AA16">
            <v>144336.66897829631</v>
          </cell>
          <cell r="AB16">
            <v>139300.41806311952</v>
          </cell>
          <cell r="AC16">
            <v>90791.742577830009</v>
          </cell>
          <cell r="AD16">
            <v>0</v>
          </cell>
        </row>
        <row r="17">
          <cell r="A17" t="str">
            <v>LCV [P] SUV (Euro II)</v>
          </cell>
          <cell r="B17">
            <v>2005</v>
          </cell>
          <cell r="C17" t="str">
            <v>SUV</v>
          </cell>
          <cell r="D17" t="str">
            <v>P</v>
          </cell>
          <cell r="E17" t="str">
            <v>Euro II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80496.636227143492</v>
          </cell>
          <cell r="AD17">
            <v>186788.89575</v>
          </cell>
        </row>
        <row r="18">
          <cell r="A18" t="str">
            <v>LCV [D] SUV (Euro II)</v>
          </cell>
          <cell r="B18">
            <v>2005</v>
          </cell>
          <cell r="C18" t="str">
            <v>SUV</v>
          </cell>
          <cell r="D18" t="str">
            <v>D</v>
          </cell>
          <cell r="E18" t="str">
            <v>Euro II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3060.5420318977353</v>
          </cell>
          <cell r="AC18">
            <v>3221.1539106500118</v>
          </cell>
          <cell r="AD18">
            <v>20754.321750000003</v>
          </cell>
        </row>
        <row r="19">
          <cell r="A19" t="str">
            <v>LCV [P] light pickup (Euro II)</v>
          </cell>
          <cell r="B19">
            <v>2005</v>
          </cell>
          <cell r="C19" t="str">
            <v>LCV</v>
          </cell>
          <cell r="D19" t="str">
            <v>P</v>
          </cell>
          <cell r="E19" t="str">
            <v>Euro II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68336.437263139509</v>
          </cell>
          <cell r="AD19">
            <v>124507.3584</v>
          </cell>
        </row>
        <row r="20">
          <cell r="A20" t="str">
            <v>LCV [D] light pickup (Euro II)</v>
          </cell>
          <cell r="B20">
            <v>2005</v>
          </cell>
          <cell r="C20" t="str">
            <v>LCV</v>
          </cell>
          <cell r="D20" t="str">
            <v>D</v>
          </cell>
          <cell r="E20" t="str">
            <v>Euro II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1228.9202161264875</v>
          </cell>
          <cell r="AC20">
            <v>2734.5513110499942</v>
          </cell>
          <cell r="AD20">
            <v>31126.839599999999</v>
          </cell>
        </row>
        <row r="21">
          <cell r="A21" t="str">
            <v>LCV [P] light bus (Euro II)</v>
          </cell>
          <cell r="B21">
            <v>2005</v>
          </cell>
          <cell r="C21" t="str">
            <v>LCV</v>
          </cell>
          <cell r="D21" t="str">
            <v>P</v>
          </cell>
          <cell r="E21" t="str">
            <v>Euro II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62516.705313232356</v>
          </cell>
          <cell r="AD21">
            <v>110760.32992</v>
          </cell>
        </row>
        <row r="22">
          <cell r="A22" t="str">
            <v>LCV [D] light bus (Euro II)</v>
          </cell>
          <cell r="B22">
            <v>2005</v>
          </cell>
          <cell r="C22" t="str">
            <v>LCV</v>
          </cell>
          <cell r="D22" t="str">
            <v>D</v>
          </cell>
          <cell r="E22" t="str">
            <v>Euro II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32995.706559502192</v>
          </cell>
          <cell r="AC22">
            <v>55072.971432514998</v>
          </cell>
          <cell r="AD22">
            <v>62302.685580000005</v>
          </cell>
        </row>
        <row r="23">
          <cell r="A23" t="str">
            <v>LCV [P] mini bus (Euro II)</v>
          </cell>
          <cell r="B23">
            <v>2005</v>
          </cell>
          <cell r="C23" t="str">
            <v>LCV</v>
          </cell>
          <cell r="D23" t="str">
            <v>P</v>
          </cell>
          <cell r="E23" t="str">
            <v>Euro II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377932.23332505004</v>
          </cell>
          <cell r="AD23">
            <v>819424.01750000007</v>
          </cell>
        </row>
        <row r="24">
          <cell r="A24" t="str">
            <v>LCV [P] mini truck (Euro II)</v>
          </cell>
          <cell r="B24">
            <v>2005</v>
          </cell>
          <cell r="C24" t="str">
            <v>LCV</v>
          </cell>
          <cell r="D24" t="str">
            <v>P</v>
          </cell>
          <cell r="E24" t="str">
            <v>Euro II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94497.52798916999</v>
          </cell>
          <cell r="AD24">
            <v>215994.5215</v>
          </cell>
        </row>
        <row r="25">
          <cell r="A25" t="str">
            <v>HCV [D] medium duty (no norms)</v>
          </cell>
          <cell r="B25">
            <v>2005</v>
          </cell>
          <cell r="C25" t="str">
            <v>HCV</v>
          </cell>
          <cell r="D25" t="str">
            <v>D</v>
          </cell>
          <cell r="E25" t="str">
            <v>no norms</v>
          </cell>
          <cell r="O25">
            <v>0</v>
          </cell>
          <cell r="P25">
            <v>262559.87736157782</v>
          </cell>
          <cell r="Q25">
            <v>379161.70144100883</v>
          </cell>
          <cell r="R25">
            <v>450651.64053319185</v>
          </cell>
          <cell r="S25">
            <v>478777.55666700087</v>
          </cell>
          <cell r="T25">
            <v>446654.51888990588</v>
          </cell>
          <cell r="U25">
            <v>439879.38195185218</v>
          </cell>
          <cell r="V25">
            <v>418571.59167819459</v>
          </cell>
          <cell r="W25">
            <v>426182.6637757268</v>
          </cell>
          <cell r="X25">
            <v>500167.06934019737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 t="str">
            <v>HCV [D] heavy duty (no norms)</v>
          </cell>
          <cell r="B26">
            <v>2005</v>
          </cell>
          <cell r="C26" t="str">
            <v>HCV</v>
          </cell>
          <cell r="D26" t="str">
            <v>D</v>
          </cell>
          <cell r="E26" t="str">
            <v>no norms</v>
          </cell>
          <cell r="O26">
            <v>0</v>
          </cell>
          <cell r="P26">
            <v>10987.562331279334</v>
          </cell>
          <cell r="Q26">
            <v>18918.460835049005</v>
          </cell>
          <cell r="R26">
            <v>18192.140843565059</v>
          </cell>
          <cell r="S26">
            <v>22448.002335860012</v>
          </cell>
          <cell r="T26">
            <v>29953.164345658031</v>
          </cell>
          <cell r="U26">
            <v>27508.861563303548</v>
          </cell>
          <cell r="V26">
            <v>29909.24857381024</v>
          </cell>
          <cell r="W26">
            <v>34440.821109205695</v>
          </cell>
          <cell r="X26">
            <v>29891.78571196182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 t="str">
            <v>HCV [D] medium bus (no norms)</v>
          </cell>
          <cell r="B27">
            <v>2005</v>
          </cell>
          <cell r="C27" t="str">
            <v>HCV</v>
          </cell>
          <cell r="D27" t="str">
            <v>D</v>
          </cell>
          <cell r="E27" t="str">
            <v>no norms</v>
          </cell>
          <cell r="O27">
            <v>0</v>
          </cell>
          <cell r="P27">
            <v>4189.8179902557968</v>
          </cell>
          <cell r="Q27">
            <v>6638.993629288907</v>
          </cell>
          <cell r="R27">
            <v>5007.457589675947</v>
          </cell>
          <cell r="S27">
            <v>5814.4516645671711</v>
          </cell>
          <cell r="T27">
            <v>13657.189446682407</v>
          </cell>
          <cell r="U27">
            <v>9712.2933622214769</v>
          </cell>
          <cell r="V27">
            <v>14539.329336174922</v>
          </cell>
          <cell r="W27">
            <v>16040.779357840682</v>
          </cell>
          <cell r="X27">
            <v>13145.28525749992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 t="str">
            <v>HCV [D] large bus (no norms)</v>
          </cell>
          <cell r="B28">
            <v>2005</v>
          </cell>
          <cell r="C28" t="str">
            <v>HCV</v>
          </cell>
          <cell r="D28" t="str">
            <v>D</v>
          </cell>
          <cell r="E28" t="str">
            <v>no norms</v>
          </cell>
          <cell r="O28">
            <v>0</v>
          </cell>
          <cell r="P28">
            <v>2618.636243909873</v>
          </cell>
          <cell r="Q28">
            <v>5311.1949034311256</v>
          </cell>
          <cell r="R28">
            <v>5545.0926254387196</v>
          </cell>
          <cell r="S28">
            <v>1416.4496933039823</v>
          </cell>
          <cell r="T28">
            <v>2034.7356080722982</v>
          </cell>
          <cell r="U28">
            <v>2823.8721296114168</v>
          </cell>
          <cell r="V28">
            <v>2550.525260111508</v>
          </cell>
          <cell r="W28">
            <v>4894.9182370317958</v>
          </cell>
          <cell r="X28">
            <v>7392.2165120648524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 t="str">
            <v>HCV [D] light duty (Euro I)</v>
          </cell>
          <cell r="B29">
            <v>2005</v>
          </cell>
          <cell r="C29" t="str">
            <v>HCV</v>
          </cell>
          <cell r="D29" t="str">
            <v>D</v>
          </cell>
          <cell r="E29" t="str">
            <v>Euro I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375610.22116165841</v>
          </cell>
          <cell r="Z29">
            <v>356967.92944021575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 t="str">
            <v>HCV [D] medium duty (Euro I)</v>
          </cell>
          <cell r="B30">
            <v>2005</v>
          </cell>
          <cell r="C30" t="str">
            <v>HCV</v>
          </cell>
          <cell r="D30" t="str">
            <v>D</v>
          </cell>
          <cell r="E30" t="str">
            <v>Euro I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157373.40096903357</v>
          </cell>
          <cell r="Z30">
            <v>159097.27380850664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 t="str">
            <v>HCV [D] heavy duty (Euro I)</v>
          </cell>
          <cell r="B31">
            <v>2005</v>
          </cell>
          <cell r="C31" t="str">
            <v>HCV</v>
          </cell>
          <cell r="D31" t="str">
            <v>D</v>
          </cell>
          <cell r="E31" t="str">
            <v>Euro I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79924.106862101602</v>
          </cell>
          <cell r="Z31">
            <v>143435.76108691964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 t="str">
            <v>HCV [D] medium bus (Euro I)</v>
          </cell>
          <cell r="B32">
            <v>2005</v>
          </cell>
          <cell r="C32" t="str">
            <v>HCV</v>
          </cell>
          <cell r="D32" t="str">
            <v>D</v>
          </cell>
          <cell r="E32" t="str">
            <v>Euro I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37863.863583478102</v>
          </cell>
          <cell r="Z32">
            <v>47052.099551306135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HCV [D] large bus (Euro I)</v>
          </cell>
          <cell r="B33">
            <v>2005</v>
          </cell>
          <cell r="C33" t="str">
            <v>HCV</v>
          </cell>
          <cell r="D33" t="str">
            <v>D</v>
          </cell>
          <cell r="E33" t="str">
            <v>Euro I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7467.8391127351933</v>
          </cell>
          <cell r="Z33">
            <v>11020.339211094823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HCV [D] light duty (Euro II)</v>
          </cell>
          <cell r="B34">
            <v>2005</v>
          </cell>
          <cell r="C34" t="str">
            <v>HCV</v>
          </cell>
          <cell r="D34" t="str">
            <v>D</v>
          </cell>
          <cell r="E34" t="str">
            <v>Euro II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505348.48971550039</v>
          </cell>
          <cell r="AB34">
            <v>639610.29024321598</v>
          </cell>
          <cell r="AC34">
            <v>763713.50202000001</v>
          </cell>
          <cell r="AD34">
            <v>849514.81350000005</v>
          </cell>
        </row>
        <row r="35">
          <cell r="A35" t="str">
            <v>HCV [D] medium duty (Euro II)</v>
          </cell>
          <cell r="B35">
            <v>2005</v>
          </cell>
          <cell r="C35" t="str">
            <v>HCV</v>
          </cell>
          <cell r="D35" t="str">
            <v>D</v>
          </cell>
          <cell r="E35" t="str">
            <v>Euro II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161003.99638281562</v>
          </cell>
          <cell r="AB35">
            <v>134747.13633564598</v>
          </cell>
          <cell r="AC35">
            <v>203737.35869999998</v>
          </cell>
          <cell r="AD35">
            <v>193818.83500000002</v>
          </cell>
        </row>
        <row r="36">
          <cell r="A36" t="str">
            <v>HCV [D] heavy duty (Euro II)</v>
          </cell>
          <cell r="B36">
            <v>2005</v>
          </cell>
          <cell r="C36" t="str">
            <v>HCV</v>
          </cell>
          <cell r="D36" t="str">
            <v>D</v>
          </cell>
          <cell r="E36" t="str">
            <v>Euro II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241682.04386137077</v>
          </cell>
          <cell r="AB36">
            <v>254053.30589049598</v>
          </cell>
          <cell r="AC36">
            <v>373743.14873399999</v>
          </cell>
          <cell r="AD36">
            <v>235050.894</v>
          </cell>
        </row>
        <row r="37">
          <cell r="A37" t="str">
            <v>HCV [D] medium bus (Euro II)</v>
          </cell>
          <cell r="B37">
            <v>2005</v>
          </cell>
          <cell r="C37" t="str">
            <v>HCV</v>
          </cell>
          <cell r="D37" t="str">
            <v>D</v>
          </cell>
          <cell r="E37" t="str">
            <v>Euro II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53972.953083806126</v>
          </cell>
          <cell r="AB37">
            <v>54359.479228877994</v>
          </cell>
          <cell r="AC37">
            <v>69147.073709999997</v>
          </cell>
          <cell r="AD37">
            <v>61669.357000000004</v>
          </cell>
        </row>
        <row r="38">
          <cell r="A38" t="str">
            <v>HCV [D] large bus (Euro II)</v>
          </cell>
          <cell r="B38">
            <v>2005</v>
          </cell>
          <cell r="C38" t="str">
            <v>HCV</v>
          </cell>
          <cell r="D38" t="str">
            <v>D</v>
          </cell>
          <cell r="E38" t="str">
            <v>Euro II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16389.39740066613</v>
          </cell>
          <cell r="AB38">
            <v>18862.352622143997</v>
          </cell>
          <cell r="AC38">
            <v>25759.540674</v>
          </cell>
          <cell r="AD38">
            <v>28500.185500000003</v>
          </cell>
        </row>
        <row r="39">
          <cell r="A39" t="str">
            <v>MC-two wheeler - (4 stroke)</v>
          </cell>
          <cell r="B39">
            <v>2005</v>
          </cell>
          <cell r="C39" t="str">
            <v>MC-two</v>
          </cell>
          <cell r="D39" t="str">
            <v>P</v>
          </cell>
          <cell r="E39" t="str">
            <v>4 stroke</v>
          </cell>
          <cell r="O39">
            <v>2.4493748598632837E-3</v>
          </cell>
          <cell r="P39">
            <v>1.7818892182617209E-2</v>
          </cell>
          <cell r="Q39">
            <v>0.16087073517773456</v>
          </cell>
          <cell r="R39">
            <v>1.913226726796875</v>
          </cell>
          <cell r="S39">
            <v>17.177792696015629</v>
          </cell>
          <cell r="T39">
            <v>169.59118951406253</v>
          </cell>
          <cell r="U39">
            <v>1287.4760743500003</v>
          </cell>
          <cell r="V39">
            <v>7646.5437924150019</v>
          </cell>
          <cell r="W39">
            <v>41536.38544848001</v>
          </cell>
          <cell r="X39">
            <v>185392.42618500005</v>
          </cell>
          <cell r="Y39">
            <v>860417.47152000014</v>
          </cell>
          <cell r="Z39">
            <v>3241102.2966</v>
          </cell>
          <cell r="AA39">
            <v>7734946.9680000003</v>
          </cell>
          <cell r="AB39">
            <v>0</v>
          </cell>
          <cell r="AC39">
            <v>0</v>
          </cell>
          <cell r="AD39">
            <v>0</v>
          </cell>
        </row>
        <row r="40">
          <cell r="A40" t="str">
            <v>MC-three wheeler - (2 stroke)</v>
          </cell>
          <cell r="B40">
            <v>2005</v>
          </cell>
          <cell r="C40" t="str">
            <v>MC-three</v>
          </cell>
          <cell r="D40" t="str">
            <v>P</v>
          </cell>
          <cell r="E40" t="str">
            <v>2 stroke</v>
          </cell>
          <cell r="O40">
            <v>3.4019095275878916E-3</v>
          </cell>
          <cell r="P40">
            <v>1.8282925833206197E-2</v>
          </cell>
          <cell r="Q40">
            <v>0.10836431466833508</v>
          </cell>
          <cell r="R40">
            <v>0.75731891269043061</v>
          </cell>
          <cell r="S40">
            <v>4.4375964464707085</v>
          </cell>
          <cell r="T40">
            <v>25.721330409632845</v>
          </cell>
          <cell r="U40">
            <v>118.01864014875012</v>
          </cell>
          <cell r="V40">
            <v>475.01256892275052</v>
          </cell>
          <cell r="W40">
            <v>1810.560391344002</v>
          </cell>
          <cell r="X40">
            <v>5889.6529650000011</v>
          </cell>
          <cell r="Y40">
            <v>15177.187080000003</v>
          </cell>
          <cell r="Z40">
            <v>44111.741399999999</v>
          </cell>
          <cell r="AA40">
            <v>89309.196000000011</v>
          </cell>
          <cell r="AB40">
            <v>0</v>
          </cell>
          <cell r="AC40">
            <v>0</v>
          </cell>
          <cell r="AD40">
            <v>0</v>
          </cell>
        </row>
        <row r="41">
          <cell r="A41" t="str">
            <v>MC-three wheeler - (4 stroke)</v>
          </cell>
          <cell r="B41">
            <v>2005</v>
          </cell>
          <cell r="C41" t="str">
            <v>MC-three</v>
          </cell>
          <cell r="D41" t="str">
            <v>P</v>
          </cell>
          <cell r="E41" t="str">
            <v>4 stroke</v>
          </cell>
          <cell r="O41">
            <v>0</v>
          </cell>
          <cell r="P41">
            <v>2.7842019035339411E-4</v>
          </cell>
          <cell r="Q41">
            <v>3.3514736495361395E-3</v>
          </cell>
          <cell r="R41">
            <v>3.9858890141601648E-2</v>
          </cell>
          <cell r="S41">
            <v>0.33401263575585954</v>
          </cell>
          <cell r="T41">
            <v>2.5438678427109398</v>
          </cell>
          <cell r="U41">
            <v>16.093450929375017</v>
          </cell>
          <cell r="V41">
            <v>104.27105171475013</v>
          </cell>
          <cell r="W41">
            <v>852.02841945600073</v>
          </cell>
          <cell r="X41">
            <v>5225.936130000001</v>
          </cell>
          <cell r="Y41">
            <v>22754.330460000005</v>
          </cell>
          <cell r="Z41">
            <v>95705.48520000001</v>
          </cell>
          <cell r="AA41">
            <v>278950.93200000003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MC-two wheeler - (2 stroke - Euro I)</v>
          </cell>
          <cell r="B42">
            <v>2005</v>
          </cell>
          <cell r="C42" t="str">
            <v>MC-two</v>
          </cell>
          <cell r="D42" t="str">
            <v>P</v>
          </cell>
          <cell r="E42" t="str">
            <v>2 stroke - Euro I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1117005.345</v>
          </cell>
          <cell r="AC42">
            <v>1030750</v>
          </cell>
          <cell r="AD42">
            <v>870000</v>
          </cell>
        </row>
        <row r="43">
          <cell r="A43" t="str">
            <v>MC-two wheeler - (4 stroke - Euro I)</v>
          </cell>
          <cell r="B43">
            <v>2005</v>
          </cell>
          <cell r="C43" t="str">
            <v>MC-two</v>
          </cell>
          <cell r="D43" t="str">
            <v>P</v>
          </cell>
          <cell r="E43" t="str">
            <v>4 stroke - Euro I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10988342.01</v>
          </cell>
          <cell r="AC43">
            <v>13193600</v>
          </cell>
          <cell r="AD43">
            <v>16060200</v>
          </cell>
        </row>
        <row r="44">
          <cell r="A44" t="str">
            <v>MC-three wheeler - (2 stroke - Euro I)</v>
          </cell>
          <cell r="B44">
            <v>2005</v>
          </cell>
          <cell r="C44" t="str">
            <v>MC-three</v>
          </cell>
          <cell r="D44" t="str">
            <v>P</v>
          </cell>
          <cell r="E44" t="str">
            <v>2 stroke - Euro I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92286.99</v>
          </cell>
          <cell r="AC44">
            <v>58900</v>
          </cell>
          <cell r="AD44">
            <v>34800</v>
          </cell>
        </row>
        <row r="45">
          <cell r="A45" t="str">
            <v>MC-three wheeler - (4 stroke - Euro I)</v>
          </cell>
          <cell r="B45">
            <v>2005</v>
          </cell>
          <cell r="C45" t="str">
            <v>MC-three</v>
          </cell>
          <cell r="D45" t="str">
            <v>P</v>
          </cell>
          <cell r="E45" t="str">
            <v>4 stroke - Euro I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334740.19500000001</v>
          </cell>
          <cell r="AC45">
            <v>441750</v>
          </cell>
          <cell r="AD45">
            <v>435000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ControlPanel"/>
      <sheetName val="GDP"/>
      <sheetName val="Pop"/>
      <sheetName val="Land"/>
      <sheetName val="Eprice"/>
      <sheetName val="Template"/>
      <sheetName val="Elacticities"/>
      <sheetName val="EmFac"/>
      <sheetName val="Conversion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r2"/>
    </sheetNames>
    <sheetDataSet>
      <sheetData sheetId="0">
        <row r="23">
          <cell r="C23">
            <v>4.6583322403045191E-2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r2"/>
    </sheetNames>
    <sheetDataSet>
      <sheetData sheetId="0">
        <row r="23">
          <cell r="C23">
            <v>4.6583322403045191E-2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indexed="50"/>
  </sheetPr>
  <dimension ref="B1:S31"/>
  <sheetViews>
    <sheetView showGridLines="0" tabSelected="1" zoomScaleNormal="100" workbookViewId="0">
      <selection activeCell="D18" sqref="D18"/>
    </sheetView>
  </sheetViews>
  <sheetFormatPr defaultColWidth="9.109375" defaultRowHeight="15.6"/>
  <cols>
    <col min="1" max="1" width="0.88671875" style="1" customWidth="1"/>
    <col min="2" max="2" width="2.5546875" style="1" customWidth="1"/>
    <col min="3" max="4" width="9.109375" style="1"/>
    <col min="5" max="7" width="12.44140625" style="1" customWidth="1"/>
    <col min="8" max="8" width="9.109375" style="1"/>
    <col min="9" max="9" width="13.6640625" style="1" customWidth="1"/>
    <col min="10" max="10" width="8.6640625" style="1" customWidth="1"/>
    <col min="11" max="11" width="12.6640625" style="1" customWidth="1"/>
    <col min="12" max="16384" width="9.109375" style="1"/>
  </cols>
  <sheetData>
    <row r="1" spans="2:19" ht="3" customHeight="1" thickBot="1"/>
    <row r="2" spans="2:19">
      <c r="B2" s="17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2:19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ht="16.2" thickBo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7" spans="2:19" s="2" customFormat="1" ht="17.25" customHeight="1"/>
    <row r="8" spans="2:19" s="3" customFormat="1" ht="17.25" customHeight="1"/>
    <row r="9" spans="2:19" s="3" customFormat="1" ht="17.25" customHeight="1">
      <c r="E9" s="7" t="s">
        <v>19</v>
      </c>
      <c r="F9" s="3" t="s">
        <v>9</v>
      </c>
      <c r="G9" s="3" t="s">
        <v>4</v>
      </c>
    </row>
    <row r="10" spans="2:19" s="3" customFormat="1" ht="17.25" customHeight="1">
      <c r="E10" s="4" t="s">
        <v>5</v>
      </c>
      <c r="F10" s="5" t="s">
        <v>0</v>
      </c>
      <c r="G10" s="6" t="s">
        <v>1</v>
      </c>
      <c r="I10" s="9" t="s">
        <v>2</v>
      </c>
    </row>
    <row r="11" spans="2:19" s="3" customFormat="1" ht="17.25" customHeight="1">
      <c r="E11" s="7">
        <v>1000</v>
      </c>
      <c r="F11" s="7">
        <v>40</v>
      </c>
      <c r="G11" s="8">
        <v>2</v>
      </c>
      <c r="I11" s="7">
        <f>E11*F11*G11</f>
        <v>80000</v>
      </c>
      <c r="J11" s="3" t="s">
        <v>6</v>
      </c>
    </row>
    <row r="12" spans="2:19" s="3" customFormat="1" ht="17.25" customHeight="1">
      <c r="I12" s="7">
        <f>I11/1000000</f>
        <v>0.08</v>
      </c>
      <c r="J12" s="3" t="s">
        <v>7</v>
      </c>
    </row>
    <row r="13" spans="2:19" s="3" customFormat="1" ht="17.25" customHeight="1">
      <c r="I13" s="7">
        <f>I12*365</f>
        <v>29.2</v>
      </c>
      <c r="J13" s="3" t="s">
        <v>8</v>
      </c>
    </row>
    <row r="14" spans="2:19" s="3" customFormat="1" ht="17.25" customHeight="1"/>
    <row r="15" spans="2:19" s="3" customFormat="1" ht="17.25" customHeight="1">
      <c r="G15" s="3" t="s">
        <v>20</v>
      </c>
    </row>
    <row r="16" spans="2:19" s="3" customFormat="1" ht="17.25" customHeight="1">
      <c r="G16" s="3" t="s">
        <v>21</v>
      </c>
    </row>
    <row r="17" spans="7:7" s="3" customFormat="1" ht="17.25" customHeight="1">
      <c r="G17" s="3" t="s">
        <v>22</v>
      </c>
    </row>
    <row r="18" spans="7:7" s="3" customFormat="1" ht="17.25" customHeight="1">
      <c r="G18" s="3" t="s">
        <v>23</v>
      </c>
    </row>
    <row r="19" spans="7:7" s="3" customFormat="1" ht="17.25" customHeight="1">
      <c r="G19" s="3" t="s">
        <v>24</v>
      </c>
    </row>
    <row r="20" spans="7:7" s="3" customFormat="1" ht="17.25" customHeight="1">
      <c r="G20" s="3" t="s">
        <v>25</v>
      </c>
    </row>
    <row r="21" spans="7:7" s="3" customFormat="1" ht="17.25" customHeight="1"/>
    <row r="22" spans="7:7" s="3" customFormat="1" ht="17.25" customHeight="1"/>
    <row r="23" spans="7:7" s="3" customFormat="1" ht="17.25" customHeight="1"/>
    <row r="24" spans="7:7" s="3" customFormat="1" ht="17.25" customHeight="1"/>
    <row r="25" spans="7:7" s="2" customFormat="1" ht="17.25" customHeight="1"/>
    <row r="26" spans="7:7" s="2" customFormat="1" ht="17.25" customHeight="1"/>
    <row r="27" spans="7:7" s="2" customFormat="1" ht="17.25" customHeight="1"/>
    <row r="28" spans="7:7" s="2" customFormat="1" ht="17.25" customHeight="1"/>
    <row r="29" spans="7:7" s="2" customFormat="1" ht="17.25" customHeight="1"/>
    <row r="30" spans="7:7" s="2" customFormat="1" ht="17.25" customHeight="1"/>
    <row r="31" spans="7:7" s="2" customFormat="1" ht="17.25" customHeight="1"/>
  </sheetData>
  <mergeCells count="1">
    <mergeCell ref="B2:S5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indexed="50"/>
  </sheetPr>
  <dimension ref="B1:S31"/>
  <sheetViews>
    <sheetView showGridLines="0" zoomScaleNormal="100" workbookViewId="0">
      <selection activeCell="E25" sqref="E25"/>
    </sheetView>
  </sheetViews>
  <sheetFormatPr defaultColWidth="9.109375" defaultRowHeight="15.6"/>
  <cols>
    <col min="1" max="1" width="0.88671875" style="1" customWidth="1"/>
    <col min="2" max="2" width="2.5546875" style="1" customWidth="1"/>
    <col min="3" max="4" width="9.109375" style="1"/>
    <col min="5" max="7" width="12.44140625" style="1" customWidth="1"/>
    <col min="8" max="8" width="9.109375" style="1"/>
    <col min="9" max="9" width="13.6640625" style="1" customWidth="1"/>
    <col min="10" max="10" width="8.6640625" style="1" customWidth="1"/>
    <col min="11" max="11" width="12.6640625" style="1" customWidth="1"/>
    <col min="12" max="16384" width="9.109375" style="1"/>
  </cols>
  <sheetData>
    <row r="1" spans="2:19" ht="3" customHeight="1" thickBot="1"/>
    <row r="2" spans="2:19">
      <c r="B2" s="17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2:19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ht="16.2" thickBo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7" spans="2:19" s="2" customFormat="1" ht="17.25" customHeight="1"/>
    <row r="8" spans="2:19" s="3" customFormat="1" ht="17.25" customHeight="1"/>
    <row r="9" spans="2:19" s="3" customFormat="1" ht="17.25" customHeight="1">
      <c r="F9" s="3" t="s">
        <v>9</v>
      </c>
      <c r="G9" s="3" t="s">
        <v>4</v>
      </c>
    </row>
    <row r="10" spans="2:19" s="3" customFormat="1" ht="17.25" customHeight="1">
      <c r="D10" s="3" t="s">
        <v>15</v>
      </c>
      <c r="E10" s="4" t="s">
        <v>5</v>
      </c>
      <c r="F10" s="5" t="s">
        <v>0</v>
      </c>
      <c r="G10" s="6" t="s">
        <v>1</v>
      </c>
      <c r="I10" s="9" t="s">
        <v>2</v>
      </c>
    </row>
    <row r="11" spans="2:19" s="3" customFormat="1" ht="17.25" customHeight="1">
      <c r="D11" s="10" t="s">
        <v>10</v>
      </c>
      <c r="E11" s="7">
        <v>400</v>
      </c>
      <c r="F11" s="7"/>
      <c r="G11" s="8"/>
      <c r="I11" s="7">
        <f>E11*F11*G11</f>
        <v>0</v>
      </c>
      <c r="J11" s="3" t="s">
        <v>6</v>
      </c>
    </row>
    <row r="12" spans="2:19" s="3" customFormat="1" ht="17.25" customHeight="1">
      <c r="D12" s="10" t="s">
        <v>11</v>
      </c>
      <c r="E12" s="7">
        <v>300</v>
      </c>
      <c r="I12" s="7">
        <f>I11/1000000</f>
        <v>0</v>
      </c>
      <c r="J12" s="3" t="s">
        <v>7</v>
      </c>
    </row>
    <row r="13" spans="2:19" s="3" customFormat="1" ht="17.25" customHeight="1">
      <c r="D13" s="10" t="s">
        <v>12</v>
      </c>
      <c r="E13" s="7">
        <v>150</v>
      </c>
      <c r="I13" s="7">
        <f>I12*365</f>
        <v>0</v>
      </c>
      <c r="J13" s="3" t="s">
        <v>8</v>
      </c>
    </row>
    <row r="14" spans="2:19" s="3" customFormat="1" ht="17.25" customHeight="1">
      <c r="D14" s="10" t="s">
        <v>13</v>
      </c>
      <c r="E14" s="7">
        <v>100</v>
      </c>
    </row>
    <row r="15" spans="2:19" s="3" customFormat="1" ht="17.25" customHeight="1">
      <c r="D15" s="10" t="s">
        <v>14</v>
      </c>
      <c r="E15" s="7">
        <v>50</v>
      </c>
    </row>
    <row r="16" spans="2:19" s="3" customFormat="1" ht="17.25" customHeight="1">
      <c r="D16" s="10"/>
      <c r="E16" s="4">
        <f>SUM(E11:E15)</f>
        <v>1000</v>
      </c>
    </row>
    <row r="17" s="3" customFormat="1" ht="17.25" customHeight="1"/>
    <row r="18" s="3" customFormat="1" ht="17.25" customHeight="1"/>
    <row r="19" s="3" customFormat="1" ht="17.25" customHeight="1"/>
    <row r="20" s="3" customFormat="1" ht="17.25" customHeight="1"/>
    <row r="21" s="3" customFormat="1" ht="17.25" customHeight="1"/>
    <row r="22" s="3" customFormat="1" ht="17.25" customHeight="1"/>
    <row r="23" s="3" customFormat="1" ht="17.25" customHeight="1"/>
    <row r="24" s="3" customFormat="1" ht="17.25" customHeight="1"/>
    <row r="25" s="2" customFormat="1" ht="17.25" customHeight="1"/>
    <row r="26" s="2" customFormat="1" ht="17.25" customHeight="1"/>
    <row r="27" s="2" customFormat="1" ht="17.25" customHeight="1"/>
    <row r="28" s="2" customFormat="1" ht="17.25" customHeight="1"/>
    <row r="29" s="2" customFormat="1" ht="17.25" customHeight="1"/>
    <row r="30" s="2" customFormat="1" ht="17.25" customHeight="1"/>
    <row r="31" s="2" customFormat="1" ht="17.25" customHeight="1"/>
  </sheetData>
  <mergeCells count="1">
    <mergeCell ref="B2:S5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indexed="50"/>
  </sheetPr>
  <dimension ref="B1:S31"/>
  <sheetViews>
    <sheetView showGridLines="0" zoomScaleNormal="100" workbookViewId="0">
      <selection activeCell="E19" sqref="E19"/>
    </sheetView>
  </sheetViews>
  <sheetFormatPr defaultColWidth="9.109375" defaultRowHeight="15.6"/>
  <cols>
    <col min="1" max="1" width="0.88671875" style="1" customWidth="1"/>
    <col min="2" max="2" width="2.5546875" style="1" customWidth="1"/>
    <col min="3" max="4" width="9.109375" style="1"/>
    <col min="5" max="7" width="12.44140625" style="1" customWidth="1"/>
    <col min="8" max="8" width="9.109375" style="1"/>
    <col min="9" max="9" width="13.6640625" style="1" customWidth="1"/>
    <col min="10" max="10" width="8.6640625" style="1" customWidth="1"/>
    <col min="11" max="11" width="12.6640625" style="1" customWidth="1"/>
    <col min="12" max="16384" width="9.109375" style="1"/>
  </cols>
  <sheetData>
    <row r="1" spans="2:19" ht="3" customHeight="1" thickBot="1"/>
    <row r="2" spans="2:19">
      <c r="B2" s="17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2:19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ht="16.2" thickBo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7" spans="2:19" s="2" customFormat="1" ht="17.25" customHeight="1"/>
    <row r="8" spans="2:19" s="3" customFormat="1" ht="17.25" customHeight="1"/>
    <row r="9" spans="2:19" s="3" customFormat="1" ht="17.25" customHeight="1">
      <c r="F9" s="3" t="s">
        <v>9</v>
      </c>
      <c r="G9" s="3" t="s">
        <v>4</v>
      </c>
    </row>
    <row r="10" spans="2:19" s="3" customFormat="1" ht="17.25" customHeight="1">
      <c r="D10" s="3" t="s">
        <v>15</v>
      </c>
      <c r="E10" s="4" t="s">
        <v>5</v>
      </c>
      <c r="F10" s="5" t="s">
        <v>0</v>
      </c>
      <c r="G10" s="6" t="s">
        <v>1</v>
      </c>
      <c r="I10" s="9" t="s">
        <v>2</v>
      </c>
    </row>
    <row r="11" spans="2:19" s="3" customFormat="1" ht="17.25" customHeight="1">
      <c r="D11" s="10" t="s">
        <v>10</v>
      </c>
      <c r="E11" s="7">
        <v>400</v>
      </c>
      <c r="F11" s="7">
        <v>40</v>
      </c>
      <c r="G11" s="8"/>
      <c r="I11" s="7">
        <f>E11*F11*G11</f>
        <v>0</v>
      </c>
      <c r="J11" s="3" t="s">
        <v>6</v>
      </c>
    </row>
    <row r="12" spans="2:19" s="3" customFormat="1" ht="17.25" customHeight="1">
      <c r="D12" s="10" t="s">
        <v>11</v>
      </c>
      <c r="E12" s="7">
        <v>300</v>
      </c>
      <c r="F12" s="7">
        <v>40</v>
      </c>
      <c r="G12" s="7"/>
      <c r="I12" s="7">
        <f>I11/1000000</f>
        <v>0</v>
      </c>
      <c r="J12" s="3" t="s">
        <v>7</v>
      </c>
    </row>
    <row r="13" spans="2:19" s="3" customFormat="1" ht="17.25" customHeight="1">
      <c r="D13" s="10" t="s">
        <v>12</v>
      </c>
      <c r="E13" s="7">
        <v>150</v>
      </c>
      <c r="F13" s="7">
        <v>40</v>
      </c>
      <c r="G13" s="7"/>
      <c r="I13" s="7">
        <f>I12*365</f>
        <v>0</v>
      </c>
      <c r="J13" s="3" t="s">
        <v>8</v>
      </c>
    </row>
    <row r="14" spans="2:19" s="3" customFormat="1" ht="17.25" customHeight="1">
      <c r="D14" s="10" t="s">
        <v>13</v>
      </c>
      <c r="E14" s="7">
        <v>100</v>
      </c>
      <c r="F14" s="7">
        <v>40</v>
      </c>
      <c r="G14" s="7"/>
    </row>
    <row r="15" spans="2:19" s="3" customFormat="1" ht="17.25" customHeight="1">
      <c r="D15" s="10" t="s">
        <v>14</v>
      </c>
      <c r="E15" s="7">
        <v>50</v>
      </c>
      <c r="F15" s="7">
        <v>40</v>
      </c>
      <c r="G15" s="7"/>
    </row>
    <row r="16" spans="2:19" s="3" customFormat="1" ht="17.25" customHeight="1">
      <c r="D16" s="10"/>
      <c r="E16" s="4">
        <f>SUM(E11:E15)</f>
        <v>1000</v>
      </c>
    </row>
    <row r="17" s="3" customFormat="1" ht="17.25" customHeight="1"/>
    <row r="18" s="3" customFormat="1" ht="17.25" customHeight="1"/>
    <row r="19" s="3" customFormat="1" ht="17.25" customHeight="1"/>
    <row r="20" s="3" customFormat="1" ht="17.25" customHeight="1"/>
    <row r="21" s="3" customFormat="1" ht="17.25" customHeight="1"/>
    <row r="22" s="3" customFormat="1" ht="17.25" customHeight="1"/>
    <row r="23" s="3" customFormat="1" ht="17.25" customHeight="1"/>
    <row r="24" s="3" customFormat="1" ht="17.25" customHeight="1"/>
    <row r="25" s="2" customFormat="1" ht="17.25" customHeight="1"/>
    <row r="26" s="2" customFormat="1" ht="17.25" customHeight="1"/>
    <row r="27" s="2" customFormat="1" ht="17.25" customHeight="1"/>
    <row r="28" s="2" customFormat="1" ht="17.25" customHeight="1"/>
    <row r="29" s="2" customFormat="1" ht="17.25" customHeight="1"/>
    <row r="30" s="2" customFormat="1" ht="17.25" customHeight="1"/>
    <row r="31" s="2" customFormat="1" ht="17.25" customHeight="1"/>
  </sheetData>
  <mergeCells count="1">
    <mergeCell ref="B2:S5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indexed="50"/>
  </sheetPr>
  <dimension ref="B1:S31"/>
  <sheetViews>
    <sheetView showGridLines="0" zoomScaleNormal="100" workbookViewId="0">
      <selection activeCell="H20" sqref="H20"/>
    </sheetView>
  </sheetViews>
  <sheetFormatPr defaultColWidth="9.109375" defaultRowHeight="15.6"/>
  <cols>
    <col min="1" max="1" width="0.88671875" style="1" customWidth="1"/>
    <col min="2" max="2" width="2.5546875" style="1" customWidth="1"/>
    <col min="3" max="4" width="9.109375" style="1"/>
    <col min="5" max="7" width="12.44140625" style="1" customWidth="1"/>
    <col min="8" max="8" width="10.44140625" style="1" customWidth="1"/>
    <col min="9" max="9" width="13.6640625" style="1" customWidth="1"/>
    <col min="10" max="10" width="8.6640625" style="1" customWidth="1"/>
    <col min="11" max="11" width="12.6640625" style="1" customWidth="1"/>
    <col min="12" max="16384" width="9.109375" style="1"/>
  </cols>
  <sheetData>
    <row r="1" spans="2:19" ht="3" customHeight="1" thickBot="1"/>
    <row r="2" spans="2:19">
      <c r="B2" s="17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2:19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ht="16.2" thickBo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7" spans="2:19" s="2" customFormat="1" ht="17.25" customHeight="1"/>
    <row r="8" spans="2:19" s="3" customFormat="1" ht="17.25" customHeight="1"/>
    <row r="9" spans="2:19" s="3" customFormat="1" ht="17.25" customHeight="1">
      <c r="F9" s="3" t="s">
        <v>9</v>
      </c>
      <c r="G9" s="3" t="s">
        <v>4</v>
      </c>
    </row>
    <row r="10" spans="2:19" s="3" customFormat="1" ht="17.25" customHeight="1">
      <c r="D10" s="3" t="s">
        <v>15</v>
      </c>
      <c r="E10" s="4" t="s">
        <v>5</v>
      </c>
      <c r="F10" s="5" t="s">
        <v>0</v>
      </c>
      <c r="G10" s="6" t="s">
        <v>1</v>
      </c>
      <c r="I10" s="9" t="s">
        <v>2</v>
      </c>
    </row>
    <row r="11" spans="2:19" s="3" customFormat="1" ht="17.25" customHeight="1">
      <c r="D11" s="10" t="s">
        <v>10</v>
      </c>
      <c r="E11" s="7">
        <v>400</v>
      </c>
      <c r="F11" s="7">
        <v>40</v>
      </c>
      <c r="G11" s="8">
        <v>1</v>
      </c>
      <c r="H11" s="7">
        <f>E11*F11*G11</f>
        <v>16000</v>
      </c>
      <c r="I11" s="7">
        <f>SUMPRODUCT(E11:E15,F11:F15,G11:G15)</f>
        <v>62000</v>
      </c>
      <c r="J11" s="3" t="s">
        <v>6</v>
      </c>
    </row>
    <row r="12" spans="2:19" s="3" customFormat="1" ht="17.25" customHeight="1">
      <c r="D12" s="10" t="s">
        <v>11</v>
      </c>
      <c r="E12" s="7">
        <v>300</v>
      </c>
      <c r="F12" s="7">
        <v>40</v>
      </c>
      <c r="G12" s="8">
        <v>1.5</v>
      </c>
      <c r="H12" s="7">
        <f t="shared" ref="H12:H15" si="0">E12*F12*G12</f>
        <v>18000</v>
      </c>
      <c r="I12" s="11">
        <f>I11/1000000</f>
        <v>6.2E-2</v>
      </c>
      <c r="J12" s="3" t="s">
        <v>7</v>
      </c>
    </row>
    <row r="13" spans="2:19" s="3" customFormat="1" ht="17.25" customHeight="1">
      <c r="D13" s="10" t="s">
        <v>12</v>
      </c>
      <c r="E13" s="7">
        <v>150</v>
      </c>
      <c r="F13" s="7">
        <v>40</v>
      </c>
      <c r="G13" s="8">
        <v>2</v>
      </c>
      <c r="H13" s="7">
        <f t="shared" si="0"/>
        <v>12000</v>
      </c>
      <c r="I13" s="8">
        <f>I12*365</f>
        <v>22.63</v>
      </c>
      <c r="J13" s="3" t="s">
        <v>8</v>
      </c>
    </row>
    <row r="14" spans="2:19" s="3" customFormat="1" ht="17.25" customHeight="1">
      <c r="D14" s="10" t="s">
        <v>13</v>
      </c>
      <c r="E14" s="7">
        <v>100</v>
      </c>
      <c r="F14" s="7">
        <v>40</v>
      </c>
      <c r="G14" s="8">
        <v>2</v>
      </c>
      <c r="H14" s="7">
        <f t="shared" si="0"/>
        <v>8000</v>
      </c>
    </row>
    <row r="15" spans="2:19" s="3" customFormat="1" ht="17.25" customHeight="1">
      <c r="D15" s="10" t="s">
        <v>14</v>
      </c>
      <c r="E15" s="7">
        <v>50</v>
      </c>
      <c r="F15" s="7">
        <v>40</v>
      </c>
      <c r="G15" s="8">
        <v>4</v>
      </c>
      <c r="H15" s="7">
        <f t="shared" si="0"/>
        <v>8000</v>
      </c>
    </row>
    <row r="16" spans="2:19" s="3" customFormat="1" ht="17.25" customHeight="1">
      <c r="D16" s="10"/>
      <c r="E16" s="4">
        <f>SUM(E11:E15)</f>
        <v>1000</v>
      </c>
    </row>
    <row r="17" spans="5:7" s="3" customFormat="1" ht="17.25" customHeight="1"/>
    <row r="18" spans="5:7" s="3" customFormat="1" ht="17.25" customHeight="1">
      <c r="E18" s="3" t="s">
        <v>18</v>
      </c>
      <c r="G18" s="8">
        <f>SUMPRODUCT(E11:E15,G11:G15)/E16</f>
        <v>1.55</v>
      </c>
    </row>
    <row r="19" spans="5:7" s="3" customFormat="1" ht="17.25" customHeight="1"/>
    <row r="20" spans="5:7" s="3" customFormat="1" ht="17.25" customHeight="1"/>
    <row r="21" spans="5:7" s="3" customFormat="1" ht="17.25" customHeight="1"/>
    <row r="22" spans="5:7" s="3" customFormat="1" ht="17.25" customHeight="1"/>
    <row r="23" spans="5:7" s="3" customFormat="1" ht="17.25" customHeight="1"/>
    <row r="24" spans="5:7" s="3" customFormat="1" ht="17.25" customHeight="1"/>
    <row r="25" spans="5:7" s="2" customFormat="1" ht="17.25" customHeight="1"/>
    <row r="26" spans="5:7" s="2" customFormat="1" ht="17.25" customHeight="1"/>
    <row r="27" spans="5:7" s="2" customFormat="1" ht="17.25" customHeight="1"/>
    <row r="28" spans="5:7" s="2" customFormat="1" ht="17.25" customHeight="1"/>
    <row r="29" spans="5:7" s="2" customFormat="1" ht="17.25" customHeight="1"/>
    <row r="30" spans="5:7" s="2" customFormat="1" ht="17.25" customHeight="1"/>
    <row r="31" spans="5:7" s="2" customFormat="1" ht="17.25" customHeight="1"/>
  </sheetData>
  <mergeCells count="1">
    <mergeCell ref="B2:S5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50"/>
  </sheetPr>
  <dimension ref="B1:S31"/>
  <sheetViews>
    <sheetView showGridLines="0" zoomScaleNormal="100" workbookViewId="0">
      <selection activeCell="F24" sqref="F24"/>
    </sheetView>
  </sheetViews>
  <sheetFormatPr defaultColWidth="9.109375" defaultRowHeight="15.6"/>
  <cols>
    <col min="1" max="1" width="0.88671875" style="1" customWidth="1"/>
    <col min="2" max="2" width="2.5546875" style="1" customWidth="1"/>
    <col min="3" max="4" width="9.109375" style="1"/>
    <col min="5" max="7" width="12.44140625" style="1" customWidth="1"/>
    <col min="8" max="8" width="10.44140625" style="1" customWidth="1"/>
    <col min="9" max="9" width="13.6640625" style="1" customWidth="1"/>
    <col min="10" max="10" width="8.6640625" style="1" customWidth="1"/>
    <col min="11" max="11" width="12.6640625" style="1" customWidth="1"/>
    <col min="12" max="16384" width="9.109375" style="1"/>
  </cols>
  <sheetData>
    <row r="1" spans="2:19" ht="3" customHeight="1" thickBot="1"/>
    <row r="2" spans="2:19">
      <c r="B2" s="17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2:19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ht="16.2" thickBo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7" spans="2:19" s="2" customFormat="1" ht="17.25" customHeight="1"/>
    <row r="8" spans="2:19" s="3" customFormat="1" ht="17.25" customHeight="1"/>
    <row r="9" spans="2:19" s="3" customFormat="1" ht="17.25" customHeight="1">
      <c r="F9" s="3" t="s">
        <v>9</v>
      </c>
      <c r="G9" s="3" t="s">
        <v>4</v>
      </c>
    </row>
    <row r="10" spans="2:19" s="3" customFormat="1" ht="17.25" customHeight="1">
      <c r="D10" s="3" t="s">
        <v>15</v>
      </c>
      <c r="E10" s="4" t="s">
        <v>5</v>
      </c>
      <c r="F10" s="5" t="s">
        <v>0</v>
      </c>
      <c r="G10" s="6" t="s">
        <v>1</v>
      </c>
      <c r="I10" s="9" t="s">
        <v>2</v>
      </c>
    </row>
    <row r="11" spans="2:19" s="3" customFormat="1" ht="17.25" customHeight="1">
      <c r="D11" s="10" t="s">
        <v>10</v>
      </c>
      <c r="E11" s="7">
        <v>400</v>
      </c>
      <c r="F11" s="7">
        <v>40</v>
      </c>
      <c r="G11" s="8">
        <v>1</v>
      </c>
      <c r="H11" s="7">
        <f>E11*F11*G11</f>
        <v>16000</v>
      </c>
      <c r="I11" s="7">
        <f>SUMPRODUCT(E11:E15,F11:F15,G11:G15)</f>
        <v>62000</v>
      </c>
      <c r="J11" s="3" t="s">
        <v>6</v>
      </c>
    </row>
    <row r="12" spans="2:19" s="3" customFormat="1" ht="17.25" customHeight="1">
      <c r="D12" s="10" t="s">
        <v>11</v>
      </c>
      <c r="E12" s="7">
        <v>300</v>
      </c>
      <c r="F12" s="7">
        <v>40</v>
      </c>
      <c r="G12" s="8">
        <v>1.5</v>
      </c>
      <c r="H12" s="7">
        <f t="shared" ref="H12:H15" si="0">E12*F12*G12</f>
        <v>18000</v>
      </c>
      <c r="I12" s="11">
        <f>I11/1000000</f>
        <v>6.2E-2</v>
      </c>
      <c r="J12" s="3" t="s">
        <v>7</v>
      </c>
    </row>
    <row r="13" spans="2:19" s="3" customFormat="1" ht="17.25" customHeight="1">
      <c r="D13" s="10" t="s">
        <v>12</v>
      </c>
      <c r="E13" s="7">
        <v>150</v>
      </c>
      <c r="F13" s="7">
        <v>40</v>
      </c>
      <c r="G13" s="8">
        <v>2</v>
      </c>
      <c r="H13" s="7">
        <f t="shared" si="0"/>
        <v>12000</v>
      </c>
      <c r="I13" s="8">
        <f>I12*365</f>
        <v>22.63</v>
      </c>
      <c r="J13" s="3" t="s">
        <v>8</v>
      </c>
    </row>
    <row r="14" spans="2:19" s="3" customFormat="1" ht="17.25" customHeight="1">
      <c r="D14" s="10" t="s">
        <v>13</v>
      </c>
      <c r="E14" s="7">
        <v>100</v>
      </c>
      <c r="F14" s="7">
        <v>40</v>
      </c>
      <c r="G14" s="8">
        <v>2</v>
      </c>
      <c r="H14" s="7">
        <f t="shared" si="0"/>
        <v>8000</v>
      </c>
    </row>
    <row r="15" spans="2:19" s="3" customFormat="1" ht="17.25" customHeight="1">
      <c r="D15" s="10" t="s">
        <v>14</v>
      </c>
      <c r="E15" s="7">
        <v>50</v>
      </c>
      <c r="F15" s="7">
        <v>40</v>
      </c>
      <c r="G15" s="8">
        <v>4</v>
      </c>
      <c r="H15" s="7">
        <f t="shared" si="0"/>
        <v>8000</v>
      </c>
    </row>
    <row r="16" spans="2:19" s="3" customFormat="1" ht="17.25" customHeight="1">
      <c r="D16" s="10"/>
      <c r="E16" s="4">
        <f>SUM(E11:E15)</f>
        <v>1000</v>
      </c>
    </row>
    <row r="17" spans="5:7" s="3" customFormat="1" ht="17.25" customHeight="1"/>
    <row r="18" spans="5:7" s="3" customFormat="1" ht="17.25" customHeight="1">
      <c r="E18" s="3" t="s">
        <v>18</v>
      </c>
      <c r="G18" s="8">
        <f>SUMPRODUCT(E11:E15,G11:G15)/E16</f>
        <v>1.55</v>
      </c>
    </row>
    <row r="19" spans="5:7" s="3" customFormat="1" ht="17.25" customHeight="1"/>
    <row r="20" spans="5:7" s="3" customFormat="1" ht="17.25" customHeight="1"/>
    <row r="21" spans="5:7" s="3" customFormat="1" ht="17.25" customHeight="1"/>
    <row r="22" spans="5:7" s="3" customFormat="1" ht="17.25" customHeight="1"/>
    <row r="23" spans="5:7" s="3" customFormat="1" ht="17.25" customHeight="1"/>
    <row r="24" spans="5:7" s="3" customFormat="1" ht="17.25" customHeight="1"/>
    <row r="25" spans="5:7" s="2" customFormat="1" ht="17.25" customHeight="1"/>
    <row r="26" spans="5:7" s="2" customFormat="1" ht="17.25" customHeight="1"/>
    <row r="27" spans="5:7" s="2" customFormat="1" ht="17.25" customHeight="1"/>
    <row r="28" spans="5:7" s="2" customFormat="1" ht="17.25" customHeight="1"/>
    <row r="29" spans="5:7" s="2" customFormat="1" ht="17.25" customHeight="1"/>
    <row r="30" spans="5:7" s="2" customFormat="1" ht="17.25" customHeight="1"/>
    <row r="31" spans="5:7" s="2" customFormat="1" ht="17.25" customHeight="1"/>
  </sheetData>
  <mergeCells count="1">
    <mergeCell ref="B2:S5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50"/>
  </sheetPr>
  <dimension ref="B1:S31"/>
  <sheetViews>
    <sheetView showGridLines="0" zoomScaleNormal="100" workbookViewId="0">
      <selection activeCell="E23" sqref="E23"/>
    </sheetView>
  </sheetViews>
  <sheetFormatPr defaultColWidth="9.109375" defaultRowHeight="15.6"/>
  <cols>
    <col min="1" max="1" width="0.88671875" style="1" customWidth="1"/>
    <col min="2" max="2" width="2.5546875" style="1" customWidth="1"/>
    <col min="3" max="4" width="9.109375" style="1"/>
    <col min="5" max="7" width="12.44140625" style="1" customWidth="1"/>
    <col min="8" max="8" width="10.44140625" style="1" customWidth="1"/>
    <col min="9" max="9" width="13.6640625" style="1" customWidth="1"/>
    <col min="10" max="10" width="8.6640625" style="1" customWidth="1"/>
    <col min="11" max="11" width="12.6640625" style="1" customWidth="1"/>
    <col min="12" max="16384" width="9.109375" style="1"/>
  </cols>
  <sheetData>
    <row r="1" spans="2:19" ht="3" customHeight="1" thickBot="1"/>
    <row r="2" spans="2:19">
      <c r="B2" s="17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2:19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ht="16.2" thickBo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7" spans="2:19" s="2" customFormat="1" ht="17.25" customHeight="1">
      <c r="C7" s="2" t="s">
        <v>26</v>
      </c>
    </row>
    <row r="8" spans="2:19" s="3" customFormat="1" ht="17.25" customHeight="1"/>
    <row r="9" spans="2:19" s="3" customFormat="1" ht="17.25" customHeight="1">
      <c r="C9" s="15" t="s">
        <v>16</v>
      </c>
      <c r="D9" s="12">
        <v>1.5</v>
      </c>
      <c r="F9" s="3" t="s">
        <v>9</v>
      </c>
      <c r="G9" s="3" t="s">
        <v>4</v>
      </c>
    </row>
    <row r="10" spans="2:19" s="3" customFormat="1" ht="17.25" customHeight="1">
      <c r="C10" s="3" t="s">
        <v>17</v>
      </c>
      <c r="D10" s="3" t="s">
        <v>15</v>
      </c>
      <c r="E10" s="4" t="s">
        <v>5</v>
      </c>
      <c r="F10" s="5" t="s">
        <v>0</v>
      </c>
      <c r="G10" s="6" t="s">
        <v>1</v>
      </c>
      <c r="I10" s="9" t="s">
        <v>2</v>
      </c>
    </row>
    <row r="11" spans="2:19" s="3" customFormat="1" ht="17.25" customHeight="1">
      <c r="C11" s="13">
        <v>0.02</v>
      </c>
      <c r="D11" s="10" t="s">
        <v>10</v>
      </c>
      <c r="E11" s="7">
        <v>400</v>
      </c>
      <c r="F11" s="7">
        <v>40</v>
      </c>
      <c r="G11" s="8">
        <f>(D9)*(1+C11)^2.5</f>
        <v>1.5761287406807858</v>
      </c>
      <c r="H11" s="14">
        <f>E11*F11*G11</f>
        <v>25218.059850892572</v>
      </c>
      <c r="I11" s="14">
        <f>SUMPRODUCT(E11:E15,F11:F15,G11:G15)</f>
        <v>79789.683397763147</v>
      </c>
      <c r="J11" s="3" t="s">
        <v>6</v>
      </c>
    </row>
    <row r="12" spans="2:19" s="3" customFormat="1" ht="17.25" customHeight="1">
      <c r="C12" s="13">
        <v>0.03</v>
      </c>
      <c r="D12" s="10" t="s">
        <v>11</v>
      </c>
      <c r="E12" s="7">
        <v>300</v>
      </c>
      <c r="F12" s="7">
        <v>40</v>
      </c>
      <c r="G12" s="8">
        <f>(G11)*(1+C12)^5</f>
        <v>1.8271651868303425</v>
      </c>
      <c r="H12" s="14">
        <f t="shared" ref="H12:H15" si="0">E12*F12*G12</f>
        <v>21925.98224196411</v>
      </c>
      <c r="I12" s="11">
        <f>I11/1000000</f>
        <v>7.9789683397763142E-2</v>
      </c>
      <c r="J12" s="3" t="s">
        <v>7</v>
      </c>
    </row>
    <row r="13" spans="2:19" s="3" customFormat="1" ht="17.25" customHeight="1">
      <c r="C13" s="13">
        <v>0.04</v>
      </c>
      <c r="D13" s="10" t="s">
        <v>12</v>
      </c>
      <c r="E13" s="7">
        <v>150</v>
      </c>
      <c r="F13" s="7">
        <v>40</v>
      </c>
      <c r="G13" s="8">
        <f t="shared" ref="G13:G14" si="1">(G12)*(1+C13)^5</f>
        <v>2.2230258277213752</v>
      </c>
      <c r="H13" s="14">
        <f t="shared" si="0"/>
        <v>13338.154966328251</v>
      </c>
      <c r="I13" s="8">
        <f>I12*365</f>
        <v>29.123234440183548</v>
      </c>
      <c r="J13" s="3" t="s">
        <v>8</v>
      </c>
    </row>
    <row r="14" spans="2:19" s="3" customFormat="1" ht="17.25" customHeight="1">
      <c r="C14" s="13">
        <v>0.05</v>
      </c>
      <c r="D14" s="10" t="s">
        <v>13</v>
      </c>
      <c r="E14" s="7">
        <v>100</v>
      </c>
      <c r="F14" s="7">
        <v>40</v>
      </c>
      <c r="G14" s="8">
        <f t="shared" si="1"/>
        <v>2.8372068768820928</v>
      </c>
      <c r="H14" s="14">
        <f t="shared" si="0"/>
        <v>11348.827507528371</v>
      </c>
    </row>
    <row r="15" spans="2:19" s="3" customFormat="1" ht="17.25" customHeight="1">
      <c r="C15" s="13">
        <v>7.0000000000000007E-2</v>
      </c>
      <c r="D15" s="10" t="s">
        <v>14</v>
      </c>
      <c r="E15" s="7">
        <v>50</v>
      </c>
      <c r="F15" s="7">
        <v>40</v>
      </c>
      <c r="G15" s="8">
        <f>(G14)*(1+C15)^5</f>
        <v>3.9793294155249215</v>
      </c>
      <c r="H15" s="14">
        <f t="shared" si="0"/>
        <v>7958.6588310498428</v>
      </c>
    </row>
    <row r="16" spans="2:19" s="3" customFormat="1" ht="17.25" customHeight="1">
      <c r="D16" s="10"/>
      <c r="E16" s="4">
        <f>SUM(E11:E15)</f>
        <v>1000</v>
      </c>
    </row>
    <row r="17" spans="5:7" s="3" customFormat="1" ht="17.25" customHeight="1"/>
    <row r="18" spans="5:7" s="3" customFormat="1" ht="17.25" customHeight="1">
      <c r="E18" s="3" t="s">
        <v>18</v>
      </c>
      <c r="G18" s="8">
        <f>SUMPRODUCT(E11:E15,G11:G15)/E16</f>
        <v>1.9947420849440789</v>
      </c>
    </row>
    <row r="19" spans="5:7" s="3" customFormat="1" ht="17.25" customHeight="1"/>
    <row r="20" spans="5:7" s="3" customFormat="1" ht="17.25" customHeight="1">
      <c r="E20" s="3" t="s">
        <v>27</v>
      </c>
      <c r="F20" s="16">
        <f>SUMPRODUCT(E11:E15,F11:F15)</f>
        <v>40000</v>
      </c>
    </row>
    <row r="21" spans="5:7" s="3" customFormat="1" ht="17.25" customHeight="1"/>
    <row r="22" spans="5:7" s="3" customFormat="1" ht="17.25" customHeight="1"/>
    <row r="23" spans="5:7" s="3" customFormat="1" ht="17.25" customHeight="1"/>
    <row r="24" spans="5:7" s="3" customFormat="1" ht="17.25" customHeight="1"/>
    <row r="25" spans="5:7" s="2" customFormat="1" ht="17.25" customHeight="1"/>
    <row r="26" spans="5:7" s="2" customFormat="1" ht="17.25" customHeight="1"/>
    <row r="27" spans="5:7" s="2" customFormat="1" ht="17.25" customHeight="1"/>
    <row r="28" spans="5:7" s="2" customFormat="1" ht="17.25" customHeight="1"/>
    <row r="29" spans="5:7" s="2" customFormat="1" ht="17.25" customHeight="1"/>
    <row r="30" spans="5:7" s="2" customFormat="1" ht="17.25" customHeight="1"/>
    <row r="31" spans="5:7" s="2" customFormat="1" ht="17.25" customHeight="1"/>
  </sheetData>
  <mergeCells count="1">
    <mergeCell ref="B2:S5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7115-26D2-4B04-AB41-6DBD8E376237}">
  <sheetPr codeName="Sheet15">
    <tabColor indexed="50"/>
  </sheetPr>
  <dimension ref="B1:S31"/>
  <sheetViews>
    <sheetView showGridLines="0" zoomScaleNormal="100" workbookViewId="0">
      <selection activeCell="G26" sqref="G26"/>
    </sheetView>
  </sheetViews>
  <sheetFormatPr defaultColWidth="9.109375" defaultRowHeight="15.6"/>
  <cols>
    <col min="1" max="1" width="0.88671875" style="1" customWidth="1"/>
    <col min="2" max="2" width="2.5546875" style="1" customWidth="1"/>
    <col min="3" max="4" width="9.109375" style="1"/>
    <col min="5" max="7" width="12.44140625" style="1" customWidth="1"/>
    <col min="8" max="8" width="10.44140625" style="1" customWidth="1"/>
    <col min="9" max="9" width="13.6640625" style="1" customWidth="1"/>
    <col min="10" max="10" width="8.6640625" style="1" customWidth="1"/>
    <col min="11" max="11" width="12.6640625" style="1" customWidth="1"/>
    <col min="12" max="16384" width="9.109375" style="1"/>
  </cols>
  <sheetData>
    <row r="1" spans="2:19" ht="3" customHeight="1" thickBot="1"/>
    <row r="2" spans="2:19">
      <c r="B2" s="17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2:19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2:19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ht="16.2" thickBo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7" spans="2:19" s="2" customFormat="1" ht="17.25" customHeight="1"/>
    <row r="8" spans="2:19" s="3" customFormat="1" ht="17.25" customHeight="1"/>
    <row r="9" spans="2:19" s="3" customFormat="1" ht="17.25" customHeight="1">
      <c r="C9" s="15" t="s">
        <v>16</v>
      </c>
      <c r="D9" s="12">
        <v>1.5</v>
      </c>
      <c r="F9" s="3" t="s">
        <v>9</v>
      </c>
      <c r="G9" s="3" t="s">
        <v>4</v>
      </c>
    </row>
    <row r="10" spans="2:19" s="3" customFormat="1" ht="17.25" customHeight="1">
      <c r="C10" s="3" t="s">
        <v>17</v>
      </c>
      <c r="D10" s="3" t="s">
        <v>15</v>
      </c>
      <c r="E10" s="4" t="s">
        <v>5</v>
      </c>
      <c r="F10" s="5" t="s">
        <v>0</v>
      </c>
      <c r="G10" s="6" t="s">
        <v>1</v>
      </c>
      <c r="I10" s="9" t="s">
        <v>2</v>
      </c>
    </row>
    <row r="11" spans="2:19" s="3" customFormat="1" ht="17.25" customHeight="1">
      <c r="C11" s="13">
        <v>0.02</v>
      </c>
      <c r="D11" s="10" t="s">
        <v>10</v>
      </c>
      <c r="E11" s="7">
        <v>400</v>
      </c>
      <c r="F11" s="7">
        <v>50</v>
      </c>
      <c r="G11" s="8">
        <f>(D9)*(1+C11)^2.5</f>
        <v>1.5761287406807858</v>
      </c>
      <c r="H11" s="14">
        <f>E11*F11*G11</f>
        <v>31522.574813615716</v>
      </c>
      <c r="I11" s="14">
        <f>SUMPRODUCT(E11:E15,F11:F15,G11:G15)</f>
        <v>74202.124551084751</v>
      </c>
      <c r="J11" s="3" t="s">
        <v>6</v>
      </c>
    </row>
    <row r="12" spans="2:19" s="3" customFormat="1" ht="17.25" customHeight="1">
      <c r="C12" s="13">
        <v>0.03</v>
      </c>
      <c r="D12" s="10" t="s">
        <v>11</v>
      </c>
      <c r="E12" s="7">
        <v>300</v>
      </c>
      <c r="F12" s="7">
        <v>40</v>
      </c>
      <c r="G12" s="8">
        <f>(G11)*(1+C12)^5</f>
        <v>1.8271651868303425</v>
      </c>
      <c r="H12" s="14">
        <f t="shared" ref="H12:H15" si="0">E12*F12*G12</f>
        <v>21925.98224196411</v>
      </c>
      <c r="I12" s="11">
        <f>I11/1000000</f>
        <v>7.4202124551084755E-2</v>
      </c>
      <c r="J12" s="3" t="s">
        <v>7</v>
      </c>
    </row>
    <row r="13" spans="2:19" s="3" customFormat="1" ht="17.25" customHeight="1">
      <c r="C13" s="13">
        <v>0.04</v>
      </c>
      <c r="D13" s="10" t="s">
        <v>12</v>
      </c>
      <c r="E13" s="7">
        <v>150</v>
      </c>
      <c r="F13" s="7">
        <v>35</v>
      </c>
      <c r="G13" s="8">
        <f t="shared" ref="G13:G14" si="1">(G12)*(1+C13)^5</f>
        <v>2.2230258277213752</v>
      </c>
      <c r="H13" s="14">
        <f t="shared" si="0"/>
        <v>11670.88559553722</v>
      </c>
      <c r="I13" s="8">
        <f>I12*365</f>
        <v>27.083775461145937</v>
      </c>
      <c r="J13" s="3" t="s">
        <v>8</v>
      </c>
    </row>
    <row r="14" spans="2:19" s="3" customFormat="1" ht="17.25" customHeight="1">
      <c r="C14" s="13">
        <v>0.05</v>
      </c>
      <c r="D14" s="10" t="s">
        <v>13</v>
      </c>
      <c r="E14" s="7">
        <v>100</v>
      </c>
      <c r="F14" s="7">
        <v>25</v>
      </c>
      <c r="G14" s="8">
        <f t="shared" si="1"/>
        <v>2.8372068768820928</v>
      </c>
      <c r="H14" s="14">
        <f t="shared" si="0"/>
        <v>7093.0171922052323</v>
      </c>
    </row>
    <row r="15" spans="2:19" s="3" customFormat="1" ht="17.25" customHeight="1">
      <c r="C15" s="13">
        <v>7.0000000000000007E-2</v>
      </c>
      <c r="D15" s="10" t="s">
        <v>14</v>
      </c>
      <c r="E15" s="7">
        <v>50</v>
      </c>
      <c r="F15" s="7">
        <v>10</v>
      </c>
      <c r="G15" s="8">
        <f>(G14)*(1+C15)^5</f>
        <v>3.9793294155249215</v>
      </c>
      <c r="H15" s="14">
        <f t="shared" si="0"/>
        <v>1989.6647077624607</v>
      </c>
    </row>
    <row r="16" spans="2:19" s="3" customFormat="1" ht="17.25" customHeight="1">
      <c r="D16" s="10"/>
      <c r="E16" s="4">
        <f>SUM(E11:E15)</f>
        <v>1000</v>
      </c>
    </row>
    <row r="17" spans="5:7" s="3" customFormat="1" ht="17.25" customHeight="1"/>
    <row r="18" spans="5:7" s="3" customFormat="1" ht="17.25" customHeight="1">
      <c r="E18" s="3" t="s">
        <v>18</v>
      </c>
      <c r="G18" s="8">
        <f>SUMPRODUCT(E11:E15,G11:G15)/E16</f>
        <v>1.9947420849440789</v>
      </c>
    </row>
    <row r="19" spans="5:7" s="3" customFormat="1" ht="17.25" customHeight="1"/>
    <row r="20" spans="5:7" s="3" customFormat="1" ht="17.25" customHeight="1">
      <c r="E20" s="3" t="s">
        <v>27</v>
      </c>
      <c r="F20" s="16">
        <f>SUMPRODUCT(E11:E15,F11:F15)</f>
        <v>40250</v>
      </c>
    </row>
    <row r="21" spans="5:7" s="3" customFormat="1" ht="17.25" customHeight="1"/>
    <row r="22" spans="5:7" s="3" customFormat="1" ht="17.25" customHeight="1"/>
    <row r="23" spans="5:7" s="3" customFormat="1" ht="17.25" customHeight="1"/>
    <row r="24" spans="5:7" s="3" customFormat="1" ht="17.25" customHeight="1"/>
    <row r="25" spans="5:7" s="2" customFormat="1" ht="17.25" customHeight="1"/>
    <row r="26" spans="5:7" s="2" customFormat="1" ht="17.25" customHeight="1"/>
    <row r="27" spans="5:7" s="2" customFormat="1" ht="17.25" customHeight="1"/>
    <row r="28" spans="5:7" s="2" customFormat="1" ht="17.25" customHeight="1"/>
    <row r="29" spans="5:7" s="2" customFormat="1" ht="17.25" customHeight="1"/>
    <row r="30" spans="5:7" s="2" customFormat="1" ht="17.25" customHeight="1"/>
    <row r="31" spans="5:7" s="2" customFormat="1" ht="17.25" customHeight="1"/>
  </sheetData>
  <mergeCells count="1">
    <mergeCell ref="B2:S5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01</vt:lpstr>
      <vt:lpstr>02a</vt:lpstr>
      <vt:lpstr>02b</vt:lpstr>
      <vt:lpstr>02c</vt:lpstr>
      <vt:lpstr>02d</vt:lpstr>
      <vt:lpstr>03a</vt:lpstr>
      <vt:lpstr>03b</vt:lpstr>
    </vt:vector>
  </TitlesOfParts>
  <Company>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VAPIS v1.01</dc:title>
  <dc:subject>Air Pollution</dc:subject>
  <dc:creator>Sarath Guttikunda</dc:creator>
  <cp:lastModifiedBy>Guttikunda, Sarath K</cp:lastModifiedBy>
  <dcterms:created xsi:type="dcterms:W3CDTF">2008-04-14T09:04:47Z</dcterms:created>
  <dcterms:modified xsi:type="dcterms:W3CDTF">2024-03-19T10:33:53Z</dcterms:modified>
</cp:coreProperties>
</file>