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Z-Papers\Delhi AP 1990-2020\data_monitoring\"/>
    </mc:Choice>
  </mc:AlternateContent>
  <xr:revisionPtr revIDLastSave="0" documentId="13_ncr:1_{40CBAB6D-CEE0-40B6-A6FE-837333B9FDA8}" xr6:coauthVersionLast="47" xr6:coauthVersionMax="47" xr10:uidLastSave="{00000000-0000-0000-0000-000000000000}"/>
  <bookViews>
    <workbookView xWindow="-108" yWindow="-108" windowWidth="23256" windowHeight="12456" activeTab="2" xr2:uid="{97068023-926D-4100-97A3-16F9A10CDD2C}"/>
  </bookViews>
  <sheets>
    <sheet name="Sheet3+2019-22" sheetId="5" r:id="rId1"/>
    <sheet name="1989-2021" sheetId="6" r:id="rId2"/>
    <sheet name="1989-2022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7" l="1"/>
  <c r="A42" i="7"/>
  <c r="A41" i="7"/>
  <c r="A40" i="7"/>
  <c r="C18" i="7"/>
  <c r="A43" i="6"/>
  <c r="C18" i="6"/>
  <c r="A42" i="6"/>
  <c r="A41" i="6"/>
  <c r="A40" i="6"/>
  <c r="A42" i="5"/>
  <c r="A41" i="5"/>
  <c r="A40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2" borderId="0" xfId="0" applyFill="1"/>
    <xf numFmtId="164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26877890263716E-2"/>
          <c:y val="4.5476190476190476E-2"/>
          <c:w val="0.90944772528433948"/>
          <c:h val="0.75552555930508691"/>
        </c:manualLayout>
      </c:layout>
      <c:barChart>
        <c:barDir val="col"/>
        <c:grouping val="clustered"/>
        <c:varyColors val="0"/>
        <c:ser>
          <c:idx val="0"/>
          <c:order val="0"/>
          <c:tx>
            <c:v>Annual_Average</c:v>
          </c:tx>
          <c:spPr>
            <a:solidFill>
              <a:schemeClr val="accent4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276820571220018E-2"/>
                </c:manualLayout>
              </c:layout>
              <c:tx>
                <c:rich>
                  <a:bodyPr/>
                  <a:lstStyle/>
                  <a:p>
                    <a:fld id="{FD1C80C8-F949-4C33-AB11-46F824A4A49B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694-4F05-A3EF-8C04B5FAF826}"/>
                </c:ext>
              </c:extLst>
            </c:dLbl>
            <c:dLbl>
              <c:idx val="1"/>
              <c:layout>
                <c:manualLayout>
                  <c:x val="0"/>
                  <c:y val="0.20733544942918891"/>
                </c:manualLayout>
              </c:layout>
              <c:tx>
                <c:rich>
                  <a:bodyPr/>
                  <a:lstStyle/>
                  <a:p>
                    <a:fld id="{7E983BA4-2FC0-40A4-8820-FB7A0A7A868F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694-4F05-A3EF-8C04B5FAF826}"/>
                </c:ext>
              </c:extLst>
            </c:dLbl>
            <c:dLbl>
              <c:idx val="2"/>
              <c:layout>
                <c:manualLayout>
                  <c:x val="0"/>
                  <c:y val="0.20126242210135237"/>
                </c:manualLayout>
              </c:layout>
              <c:tx>
                <c:rich>
                  <a:bodyPr/>
                  <a:lstStyle/>
                  <a:p>
                    <a:fld id="{B006752E-256E-44BA-ACA5-F6C3DC9262BB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694-4F05-A3EF-8C04B5FAF826}"/>
                </c:ext>
              </c:extLst>
            </c:dLbl>
            <c:dLbl>
              <c:idx val="3"/>
              <c:layout>
                <c:manualLayout>
                  <c:x val="0"/>
                  <c:y val="0.19825909695766647"/>
                </c:manualLayout>
              </c:layout>
              <c:tx>
                <c:rich>
                  <a:bodyPr/>
                  <a:lstStyle/>
                  <a:p>
                    <a:fld id="{8655EB27-9D96-4308-961B-E2379BC2D0D7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694-4F05-A3EF-8C04B5FAF826}"/>
                </c:ext>
              </c:extLst>
            </c:dLbl>
            <c:dLbl>
              <c:idx val="4"/>
              <c:layout>
                <c:manualLayout>
                  <c:x val="-3.637524116577141E-17"/>
                  <c:y val="0.1967988020674403"/>
                </c:manualLayout>
              </c:layout>
              <c:tx>
                <c:rich>
                  <a:bodyPr/>
                  <a:lstStyle/>
                  <a:p>
                    <a:fld id="{CB0F5B77-5DEC-418A-9644-5A74C1F6907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694-4F05-A3EF-8C04B5FAF826}"/>
                </c:ext>
              </c:extLst>
            </c:dLbl>
            <c:dLbl>
              <c:idx val="5"/>
              <c:layout>
                <c:manualLayout>
                  <c:x val="0"/>
                  <c:y val="0.20434659510949066"/>
                </c:manualLayout>
              </c:layout>
              <c:tx>
                <c:rich>
                  <a:bodyPr/>
                  <a:lstStyle/>
                  <a:p>
                    <a:fld id="{ED642A8E-9F42-4D2F-82F4-FD205E01ECBB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694-4F05-A3EF-8C04B5FAF826}"/>
                </c:ext>
              </c:extLst>
            </c:dLbl>
            <c:dLbl>
              <c:idx val="6"/>
              <c:layout>
                <c:manualLayout>
                  <c:x val="0"/>
                  <c:y val="0.204705534461009"/>
                </c:manualLayout>
              </c:layout>
              <c:tx>
                <c:rich>
                  <a:bodyPr/>
                  <a:lstStyle/>
                  <a:p>
                    <a:fld id="{6F2C6270-96C9-46F0-835C-DD00D51B5B96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694-4F05-A3EF-8C04B5FAF826}"/>
                </c:ext>
              </c:extLst>
            </c:dLbl>
            <c:dLbl>
              <c:idx val="7"/>
              <c:layout>
                <c:manualLayout>
                  <c:x val="-7.275048233154282E-17"/>
                  <c:y val="0.20130426165766435"/>
                </c:manualLayout>
              </c:layout>
              <c:tx>
                <c:rich>
                  <a:bodyPr/>
                  <a:lstStyle/>
                  <a:p>
                    <a:fld id="{C8A72B28-FC38-44E0-858D-72FCBAE87BF9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694-4F05-A3EF-8C04B5FAF826}"/>
                </c:ext>
              </c:extLst>
            </c:dLbl>
            <c:dLbl>
              <c:idx val="8"/>
              <c:layout>
                <c:manualLayout>
                  <c:x val="-7.275048233154282E-17"/>
                  <c:y val="0.19627596490510599"/>
                </c:manualLayout>
              </c:layout>
              <c:tx>
                <c:rich>
                  <a:bodyPr/>
                  <a:lstStyle/>
                  <a:p>
                    <a:fld id="{0033E62C-06A5-4D6D-8DD9-F25662D6955A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694-4F05-A3EF-8C04B5FAF826}"/>
                </c:ext>
              </c:extLst>
            </c:dLbl>
            <c:dLbl>
              <c:idx val="9"/>
              <c:layout>
                <c:manualLayout>
                  <c:x val="0"/>
                  <c:y val="0.20131590123348042"/>
                </c:manualLayout>
              </c:layout>
              <c:tx>
                <c:rich>
                  <a:bodyPr/>
                  <a:lstStyle/>
                  <a:p>
                    <a:fld id="{F6DF36E8-32A2-4992-B551-BF679C4D11DF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694-4F05-A3EF-8C04B5FAF826}"/>
                </c:ext>
              </c:extLst>
            </c:dLbl>
            <c:dLbl>
              <c:idx val="10"/>
              <c:layout>
                <c:manualLayout>
                  <c:x val="7.275048233154282E-17"/>
                  <c:y val="0.20201238828366591"/>
                </c:manualLayout>
              </c:layout>
              <c:tx>
                <c:rich>
                  <a:bodyPr/>
                  <a:lstStyle/>
                  <a:p>
                    <a:fld id="{60EE8D3E-66CE-4350-BE4A-CAD4D534F42A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694-4F05-A3EF-8C04B5FAF826}"/>
                </c:ext>
              </c:extLst>
            </c:dLbl>
            <c:dLbl>
              <c:idx val="11"/>
              <c:layout>
                <c:manualLayout>
                  <c:x val="0"/>
                  <c:y val="0.18041311056653275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Rockwell" panose="02060603020205020403" pitchFamily="18" charset="0"/>
                        <a:ea typeface="+mn-ea"/>
                        <a:cs typeface="+mn-cs"/>
                      </a:defRPr>
                    </a:pPr>
                    <a:fld id="{C07E6F1C-C914-44E2-90A1-5AA3262BCA84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694-4F05-A3EF-8C04B5FAF826}"/>
                </c:ext>
              </c:extLst>
            </c:dLbl>
            <c:dLbl>
              <c:idx val="12"/>
              <c:layout>
                <c:manualLayout>
                  <c:x val="0"/>
                  <c:y val="0.19809928872754271"/>
                </c:manualLayout>
              </c:layout>
              <c:tx>
                <c:rich>
                  <a:bodyPr/>
                  <a:lstStyle/>
                  <a:p>
                    <a:fld id="{52F5FB20-7F43-482F-B0BD-DFB34CCE7A0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694-4F05-A3EF-8C04B5FAF826}"/>
                </c:ext>
              </c:extLst>
            </c:dLbl>
            <c:dLbl>
              <c:idx val="13"/>
              <c:layout>
                <c:manualLayout>
                  <c:x val="-1.4550096466308564E-16"/>
                  <c:y val="0.20259279415882045"/>
                </c:manualLayout>
              </c:layout>
              <c:tx>
                <c:rich>
                  <a:bodyPr/>
                  <a:lstStyle/>
                  <a:p>
                    <a:fld id="{46719547-76C5-4530-A897-712EBF9D8767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F694-4F05-A3EF-8C04B5FAF826}"/>
                </c:ext>
              </c:extLst>
            </c:dLbl>
            <c:dLbl>
              <c:idx val="14"/>
              <c:layout>
                <c:manualLayout>
                  <c:x val="0"/>
                  <c:y val="0.19738487043893777"/>
                </c:manualLayout>
              </c:layout>
              <c:tx>
                <c:rich>
                  <a:bodyPr/>
                  <a:lstStyle/>
                  <a:p>
                    <a:fld id="{D2D97DEC-C661-4FE9-8E49-7F81001D245F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F694-4F05-A3EF-8C04B5FAF826}"/>
                </c:ext>
              </c:extLst>
            </c:dLbl>
            <c:dLbl>
              <c:idx val="15"/>
              <c:layout>
                <c:manualLayout>
                  <c:x val="0"/>
                  <c:y val="0.20469169280328167"/>
                </c:manualLayout>
              </c:layout>
              <c:tx>
                <c:rich>
                  <a:bodyPr/>
                  <a:lstStyle/>
                  <a:p>
                    <a:fld id="{3DA72B7B-13CF-4562-A38B-7C5AEAFBD3F7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F694-4F05-A3EF-8C04B5FAF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'Sheet3+2019-22'!$B$27:$B$42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'Sheet3+2019-22'!$C$27:$C$42</c:f>
              <c:numCache>
                <c:formatCode>0.0</c:formatCode>
                <c:ptCount val="16"/>
                <c:pt idx="0">
                  <c:v>171.03307482993208</c:v>
                </c:pt>
                <c:pt idx="1">
                  <c:v>111.06707227138641</c:v>
                </c:pt>
                <c:pt idx="2">
                  <c:v>138.63215043979372</c:v>
                </c:pt>
                <c:pt idx="3">
                  <c:v>91.512926467471914</c:v>
                </c:pt>
                <c:pt idx="4">
                  <c:v>144.06891556619766</c:v>
                </c:pt>
                <c:pt idx="5">
                  <c:v>140.1016952919849</c:v>
                </c:pt>
                <c:pt idx="6">
                  <c:v>140.27276045834739</c:v>
                </c:pt>
                <c:pt idx="7">
                  <c:v>125.32640797573603</c:v>
                </c:pt>
                <c:pt idx="8">
                  <c:v>117.21944667305354</c:v>
                </c:pt>
                <c:pt idx="9">
                  <c:v>125.3318874247927</c:v>
                </c:pt>
                <c:pt idx="10">
                  <c:v>133.27847789375537</c:v>
                </c:pt>
                <c:pt idx="11">
                  <c:v>117.15676218887808</c:v>
                </c:pt>
                <c:pt idx="12">
                  <c:v>119.99194883232443</c:v>
                </c:pt>
                <c:pt idx="13">
                  <c:v>105</c:v>
                </c:pt>
                <c:pt idx="14">
                  <c:v>93</c:v>
                </c:pt>
                <c:pt idx="15">
                  <c:v>106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'Sheet3+2019-22'!$A$27:$A$42</c15:f>
                <c15:dlblRangeCache>
                  <c:ptCount val="16"/>
                  <c:pt idx="0">
                    <c:v>28.7%</c:v>
                  </c:pt>
                  <c:pt idx="1">
                    <c:v>74.7%</c:v>
                  </c:pt>
                  <c:pt idx="2">
                    <c:v>62.1%</c:v>
                  </c:pt>
                  <c:pt idx="3">
                    <c:v>52.6%</c:v>
                  </c:pt>
                  <c:pt idx="4">
                    <c:v>14.8%</c:v>
                  </c:pt>
                  <c:pt idx="5">
                    <c:v>37.2%</c:v>
                  </c:pt>
                  <c:pt idx="6">
                    <c:v>40.6%</c:v>
                  </c:pt>
                  <c:pt idx="7">
                    <c:v>20.1%</c:v>
                  </c:pt>
                  <c:pt idx="8">
                    <c:v>23.0%</c:v>
                  </c:pt>
                  <c:pt idx="9">
                    <c:v>46.1%</c:v>
                  </c:pt>
                  <c:pt idx="10">
                    <c:v>36.9%</c:v>
                  </c:pt>
                  <c:pt idx="11">
                    <c:v>48.2%</c:v>
                  </c:pt>
                  <c:pt idx="12">
                    <c:v>83.2%</c:v>
                  </c:pt>
                  <c:pt idx="13">
                    <c:v>85.7%</c:v>
                  </c:pt>
                  <c:pt idx="14">
                    <c:v>83.3%</c:v>
                  </c:pt>
                  <c:pt idx="15">
                    <c:v>79.0%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F694-4F05-A3EF-8C04B5FA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27"/>
        <c:axId val="473561752"/>
        <c:axId val="839741160"/>
      </c:barChart>
      <c:lineChart>
        <c:grouping val="standard"/>
        <c:varyColors val="0"/>
        <c:ser>
          <c:idx val="1"/>
          <c:order val="1"/>
          <c:tx>
            <c:v>India_Standard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'Sheet3+2019-22'!$B$27:$B$42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'Sheet3+2019-22'!$D$27:$D$42</c:f>
              <c:numCache>
                <c:formatCode>General</c:formatCod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94-4F05-A3EF-8C04B5FAF826}"/>
            </c:ext>
          </c:extLst>
        </c:ser>
        <c:ser>
          <c:idx val="2"/>
          <c:order val="2"/>
          <c:tx>
            <c:v>WHO_Guideline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'Sheet3+2019-22'!$B$27:$B$42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'Sheet3+2019-22'!$E$27:$E$42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94-4F05-A3EF-8C04B5FA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752"/>
        <c:axId val="839741160"/>
      </c:lineChart>
      <c:lineChart>
        <c:grouping val="standard"/>
        <c:varyColors val="0"/>
        <c:ser>
          <c:idx val="3"/>
          <c:order val="3"/>
          <c:tx>
            <c:v>No.of.Stations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'Sheet3+2019-22'!$B$27:$B$42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'Sheet3+2019-22'!$F$27:$F$42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12</c:v>
                </c:pt>
                <c:pt idx="11">
                  <c:v>16</c:v>
                </c:pt>
                <c:pt idx="12">
                  <c:v>35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694-4F05-A3EF-8C04B5FA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31160"/>
        <c:axId val="491537064"/>
      </c:lineChart>
      <c:catAx>
        <c:axId val="47356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839741160"/>
        <c:crosses val="autoZero"/>
        <c:auto val="1"/>
        <c:lblAlgn val="ctr"/>
        <c:lblOffset val="100"/>
        <c:noMultiLvlLbl val="0"/>
      </c:catAx>
      <c:valAx>
        <c:axId val="83974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73561752"/>
        <c:crosses val="autoZero"/>
        <c:crossBetween val="between"/>
      </c:valAx>
      <c:valAx>
        <c:axId val="491537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91531160"/>
        <c:crosses val="max"/>
        <c:crossBetween val="between"/>
      </c:valAx>
      <c:catAx>
        <c:axId val="49153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53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50956130483689E-3"/>
          <c:y val="0.91237470316210478"/>
          <c:w val="0.99826490438695159"/>
          <c:h val="8.7625296837895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Rockwell" panose="02060603020205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26877890263716E-2"/>
          <c:y val="4.5476190476190476E-2"/>
          <c:w val="0.90944772528433948"/>
          <c:h val="0.75552555930508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9CB93D-BB93-44EE-A2EB-C1E83EDF289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989-4074-83BB-E7D83C32DB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45FE74-A461-4459-9EB1-5CF8C72D9B4A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989-4074-83BB-E7D83C32DB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C207C0-A366-4972-9602-BB3CA58F2EBA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989-4074-83BB-E7D83C32DB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69AFF7-C219-43B4-BA6C-4B4EA480A36E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989-4074-83BB-E7D83C32DB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E0910A-DD18-4AA8-9FA9-6749F7FF9B49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989-4074-83BB-E7D83C32DB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F2395AD-5832-43D1-B1D4-A63D11D021B1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989-4074-83BB-E7D83C32DB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002C432-A684-4F72-A344-3CBCF9317519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989-4074-83BB-E7D83C32DB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DE62EF4-9F13-4CF2-8529-99B77D30107B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989-4074-83BB-E7D83C32DB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941FCAC-C247-4617-807E-B41D6A1C02C5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989-4074-83BB-E7D83C32DB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14229A6-30F3-45E2-A411-BBCDBF04B846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989-4074-83BB-E7D83C32DB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2271ACE-97CC-46C1-A2FD-720DD41445FA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989-4074-83BB-E7D83C32DB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485CEAC-4A47-4463-9DED-B261F486547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989-4074-83BB-E7D83C32DB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DD40CAC-A5B9-4F1D-9EF8-4E98F93E8D8A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989-4074-83BB-E7D83C32DB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463428E-9C0B-4E42-8EED-DE10928DD1A8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989-4074-83BB-E7D83C32DB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1725131-63BD-4060-A175-7691F357F60F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989-4074-83BB-E7D83C32DB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207ED3B-6D6E-43FD-9190-31AB3ABDE880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989-4074-83BB-E7D83C32DB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1EF715E-6B1A-4BC9-BB90-9B5A24AD43A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989-4074-83BB-E7D83C32DB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8D2323B-F4C9-46B3-98DD-13FB446B0463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989-4074-83BB-E7D83C32DB49}"/>
                </c:ext>
              </c:extLst>
            </c:dLbl>
            <c:dLbl>
              <c:idx val="18"/>
              <c:layout>
                <c:manualLayout>
                  <c:x val="0"/>
                  <c:y val="8.4276820571220018E-2"/>
                </c:manualLayout>
              </c:layout>
              <c:tx>
                <c:rich>
                  <a:bodyPr/>
                  <a:lstStyle/>
                  <a:p>
                    <a:fld id="{D2A5C059-BD40-462D-8F1C-1731700A080B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109-4D7D-9161-7FFC71FC0350}"/>
                </c:ext>
              </c:extLst>
            </c:dLbl>
            <c:dLbl>
              <c:idx val="19"/>
              <c:layout>
                <c:manualLayout>
                  <c:x val="0"/>
                  <c:y val="0.20733544942918891"/>
                </c:manualLayout>
              </c:layout>
              <c:tx>
                <c:rich>
                  <a:bodyPr/>
                  <a:lstStyle/>
                  <a:p>
                    <a:fld id="{BE309027-F257-4BA1-ABF7-4B4E51389281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109-4D7D-9161-7FFC71FC0350}"/>
                </c:ext>
              </c:extLst>
            </c:dLbl>
            <c:dLbl>
              <c:idx val="20"/>
              <c:layout>
                <c:manualLayout>
                  <c:x val="0"/>
                  <c:y val="0.20126242210135237"/>
                </c:manualLayout>
              </c:layout>
              <c:tx>
                <c:rich>
                  <a:bodyPr/>
                  <a:lstStyle/>
                  <a:p>
                    <a:fld id="{BB4CE4BC-1D09-41F1-87AF-6D4BE5591F9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109-4D7D-9161-7FFC71FC0350}"/>
                </c:ext>
              </c:extLst>
            </c:dLbl>
            <c:dLbl>
              <c:idx val="21"/>
              <c:layout>
                <c:manualLayout>
                  <c:x val="0"/>
                  <c:y val="0.19825909695766647"/>
                </c:manualLayout>
              </c:layout>
              <c:tx>
                <c:rich>
                  <a:bodyPr/>
                  <a:lstStyle/>
                  <a:p>
                    <a:fld id="{C098130E-6857-4BB0-9283-D96DF3B931F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109-4D7D-9161-7FFC71FC0350}"/>
                </c:ext>
              </c:extLst>
            </c:dLbl>
            <c:dLbl>
              <c:idx val="22"/>
              <c:layout>
                <c:manualLayout>
                  <c:x val="-3.637524116577141E-17"/>
                  <c:y val="0.1967988020674403"/>
                </c:manualLayout>
              </c:layout>
              <c:tx>
                <c:rich>
                  <a:bodyPr/>
                  <a:lstStyle/>
                  <a:p>
                    <a:fld id="{D65F4CD2-465E-47AE-8B18-529FBD84685F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109-4D7D-9161-7FFC71FC0350}"/>
                </c:ext>
              </c:extLst>
            </c:dLbl>
            <c:dLbl>
              <c:idx val="23"/>
              <c:layout>
                <c:manualLayout>
                  <c:x val="0"/>
                  <c:y val="0.20434659510949066"/>
                </c:manualLayout>
              </c:layout>
              <c:tx>
                <c:rich>
                  <a:bodyPr/>
                  <a:lstStyle/>
                  <a:p>
                    <a:fld id="{C1844D43-8246-4651-A39F-EC53D1FBEEE3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109-4D7D-9161-7FFC71FC0350}"/>
                </c:ext>
              </c:extLst>
            </c:dLbl>
            <c:dLbl>
              <c:idx val="24"/>
              <c:layout>
                <c:manualLayout>
                  <c:x val="0"/>
                  <c:y val="0.204705534461009"/>
                </c:manualLayout>
              </c:layout>
              <c:tx>
                <c:rich>
                  <a:bodyPr/>
                  <a:lstStyle/>
                  <a:p>
                    <a:fld id="{57B91727-F2C6-4F9A-82CE-BABD404578C4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109-4D7D-9161-7FFC71FC0350}"/>
                </c:ext>
              </c:extLst>
            </c:dLbl>
            <c:dLbl>
              <c:idx val="25"/>
              <c:layout>
                <c:manualLayout>
                  <c:x val="-7.275048233154282E-17"/>
                  <c:y val="0.20130426165766435"/>
                </c:manualLayout>
              </c:layout>
              <c:tx>
                <c:rich>
                  <a:bodyPr/>
                  <a:lstStyle/>
                  <a:p>
                    <a:fld id="{F850D734-09F5-4A6D-85C4-2D7F9E217B68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109-4D7D-9161-7FFC71FC035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4222283-F1E0-4099-AA30-D5B50BC97978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989-4074-83BB-E7D83C32DB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A124586-B771-4CDB-A1AB-53504B372709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989-4074-83BB-E7D83C32DB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D21A75F-8D6E-4D7F-B8F0-29AA0269F11B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989-4074-83BB-E7D83C32DB49}"/>
                </c:ext>
              </c:extLst>
            </c:dLbl>
            <c:dLbl>
              <c:idx val="29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Rockwell" panose="02060603020205020403" pitchFamily="18" charset="0"/>
                        <a:ea typeface="+mn-ea"/>
                        <a:cs typeface="+mn-cs"/>
                      </a:defRPr>
                    </a:pPr>
                    <a:fld id="{8BB7AA4A-0557-4668-A449-AA5E7832228E}" type="CELLRANGE">
                      <a:rPr lang="en-IN"/>
                      <a:pPr>
                        <a:defRPr sz="1200"/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989-4074-83BB-E7D83C32DB4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17FFEDC-A4EB-47D6-8D0E-0A1E5302B651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989-4074-83BB-E7D83C32DB4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D0CE35C-1DB8-418E-BB4E-0781FBDC12AE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989-4074-83BB-E7D83C32DB4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FDA85521-8920-44A6-9875-878A585FB789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989-4074-83BB-E7D83C32DB4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0AE168E-17B5-44AE-9C0E-D9C5A41FA85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989-4074-83BB-E7D83C32D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'Sheet3+2019-22'!$B$9:$B$42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'Sheet3+2019-22'!$C$9:$C$42</c:f>
              <c:numCache>
                <c:formatCode>0.0</c:formatCod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126</c:v>
                </c:pt>
                <c:pt idx="11">
                  <c:v>111</c:v>
                </c:pt>
                <c:pt idx="12">
                  <c:v>110</c:v>
                </c:pt>
                <c:pt idx="13">
                  <c:v>165</c:v>
                </c:pt>
                <c:pt idx="14">
                  <c:v>154</c:v>
                </c:pt>
                <c:pt idx="15">
                  <c:v>135</c:v>
                </c:pt>
                <c:pt idx="16">
                  <c:v>154</c:v>
                </c:pt>
                <c:pt idx="17">
                  <c:v>127</c:v>
                </c:pt>
                <c:pt idx="18">
                  <c:v>171.03307482993208</c:v>
                </c:pt>
                <c:pt idx="19">
                  <c:v>111.06707227138641</c:v>
                </c:pt>
                <c:pt idx="20">
                  <c:v>138.63215043979372</c:v>
                </c:pt>
                <c:pt idx="21">
                  <c:v>91.512926467471914</c:v>
                </c:pt>
                <c:pt idx="22">
                  <c:v>144.06891556619766</c:v>
                </c:pt>
                <c:pt idx="23">
                  <c:v>140.1016952919849</c:v>
                </c:pt>
                <c:pt idx="24">
                  <c:v>140.27276045834739</c:v>
                </c:pt>
                <c:pt idx="25">
                  <c:v>125.32640797573603</c:v>
                </c:pt>
                <c:pt idx="26">
                  <c:v>117.21944667305354</c:v>
                </c:pt>
                <c:pt idx="27">
                  <c:v>125.3318874247927</c:v>
                </c:pt>
                <c:pt idx="28">
                  <c:v>133.27847789375537</c:v>
                </c:pt>
                <c:pt idx="29">
                  <c:v>117.15676218887808</c:v>
                </c:pt>
                <c:pt idx="30">
                  <c:v>119.99194883232443</c:v>
                </c:pt>
                <c:pt idx="31">
                  <c:v>105</c:v>
                </c:pt>
                <c:pt idx="32">
                  <c:v>93</c:v>
                </c:pt>
                <c:pt idx="33">
                  <c:v>106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'Sheet3+2019-22'!$A$9:$A$42</c15:f>
                <c15:dlblRangeCache>
                  <c:ptCount val="34"/>
                  <c:pt idx="18">
                    <c:v>28.7%</c:v>
                  </c:pt>
                  <c:pt idx="19">
                    <c:v>74.7%</c:v>
                  </c:pt>
                  <c:pt idx="20">
                    <c:v>62.1%</c:v>
                  </c:pt>
                  <c:pt idx="21">
                    <c:v>52.6%</c:v>
                  </c:pt>
                  <c:pt idx="22">
                    <c:v>14.8%</c:v>
                  </c:pt>
                  <c:pt idx="23">
                    <c:v>37.2%</c:v>
                  </c:pt>
                  <c:pt idx="24">
                    <c:v>40.6%</c:v>
                  </c:pt>
                  <c:pt idx="25">
                    <c:v>20.1%</c:v>
                  </c:pt>
                  <c:pt idx="26">
                    <c:v>23.0%</c:v>
                  </c:pt>
                  <c:pt idx="27">
                    <c:v>46.1%</c:v>
                  </c:pt>
                  <c:pt idx="28">
                    <c:v>36.9%</c:v>
                  </c:pt>
                  <c:pt idx="29">
                    <c:v>48.2%</c:v>
                  </c:pt>
                  <c:pt idx="30">
                    <c:v>83.2%</c:v>
                  </c:pt>
                  <c:pt idx="31">
                    <c:v>85.7%</c:v>
                  </c:pt>
                  <c:pt idx="32">
                    <c:v>83.3%</c:v>
                  </c:pt>
                  <c:pt idx="33">
                    <c:v>79.0%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989-4074-83BB-E7D83C32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27"/>
        <c:axId val="473561752"/>
        <c:axId val="83974116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'Sheet3+2019-22'!$B$9:$B$42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'Sheet3+2019-22'!$D$9:$D$42</c:f>
              <c:numCache>
                <c:formatCode>General</c:formatCode>
                <c:ptCount val="3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89-4074-83BB-E7D83C32DB49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'Sheet3+2019-22'!$B$9:$B$42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'Sheet3+2019-22'!$E$9:$E$42</c:f>
              <c:numCache>
                <c:formatCode>General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989-4074-83BB-E7D83C32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752"/>
        <c:axId val="839741160"/>
      </c:line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'Sheet3+2019-22'!$B$9:$B$42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'Sheet3+2019-22'!$F$9:$F$42</c:f>
              <c:numCache>
                <c:formatCode>General</c:formatCode>
                <c:ptCount val="34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5</c:v>
                </c:pt>
                <c:pt idx="27">
                  <c:v>10</c:v>
                </c:pt>
                <c:pt idx="28">
                  <c:v>12</c:v>
                </c:pt>
                <c:pt idx="29">
                  <c:v>16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989-4074-83BB-E7D83C32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31160"/>
        <c:axId val="491537064"/>
      </c:lineChart>
      <c:catAx>
        <c:axId val="47356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839741160"/>
        <c:crosses val="autoZero"/>
        <c:auto val="1"/>
        <c:lblAlgn val="ctr"/>
        <c:lblOffset val="100"/>
        <c:noMultiLvlLbl val="0"/>
      </c:catAx>
      <c:valAx>
        <c:axId val="83974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73561752"/>
        <c:crosses val="autoZero"/>
        <c:crossBetween val="between"/>
      </c:valAx>
      <c:valAx>
        <c:axId val="491537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91531160"/>
        <c:crosses val="max"/>
        <c:crossBetween val="between"/>
      </c:valAx>
      <c:catAx>
        <c:axId val="49153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53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50956130483689E-3"/>
          <c:y val="0.91237470316210478"/>
          <c:w val="0.99826490438695159"/>
          <c:h val="8.7625296837895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Rockwell" panose="02060603020205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911601750365E-2"/>
          <c:y val="4.1480931543565046E-2"/>
          <c:w val="0.90944772528433948"/>
          <c:h val="0.83542961045170994"/>
        </c:manualLayout>
      </c:layout>
      <c:barChart>
        <c:barDir val="col"/>
        <c:grouping val="clustered"/>
        <c:varyColors val="0"/>
        <c:ser>
          <c:idx val="0"/>
          <c:order val="0"/>
          <c:tx>
            <c:v>Derived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'1989-2021'!$C$9:$C$42</c:f>
              <c:numCache>
                <c:formatCode>0.0</c:formatCode>
                <c:ptCount val="34"/>
                <c:pt idx="0">
                  <c:v>134.27999999999997</c:v>
                </c:pt>
                <c:pt idx="1">
                  <c:v>121.67999999999998</c:v>
                </c:pt>
                <c:pt idx="2">
                  <c:v>114.11999999999999</c:v>
                </c:pt>
                <c:pt idx="3">
                  <c:v>135.72</c:v>
                </c:pt>
                <c:pt idx="4">
                  <c:v>133.91999999999999</c:v>
                </c:pt>
                <c:pt idx="5">
                  <c:v>135.72</c:v>
                </c:pt>
                <c:pt idx="6">
                  <c:v>146.51999999999998</c:v>
                </c:pt>
                <c:pt idx="7">
                  <c:v>139.32</c:v>
                </c:pt>
                <c:pt idx="8">
                  <c:v>133.19999999999999</c:v>
                </c:pt>
                <c:pt idx="9">
                  <c:v>133.19999999999999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5E4-4CAD-BCC6-B6383A858868}"/>
            </c:ext>
          </c:extLst>
        </c:ser>
        <c:ser>
          <c:idx val="1"/>
          <c:order val="1"/>
          <c:tx>
            <c:v>ITO_only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'1989-2021'!$D$9:$D$42</c:f>
              <c:numCache>
                <c:formatCode>General</c:formatCode>
                <c:ptCount val="34"/>
                <c:pt idx="10" formatCode="0.0">
                  <c:v>126</c:v>
                </c:pt>
                <c:pt idx="11" formatCode="0.0">
                  <c:v>111</c:v>
                </c:pt>
                <c:pt idx="12" formatCode="0.0">
                  <c:v>110</c:v>
                </c:pt>
                <c:pt idx="13" formatCode="0.0">
                  <c:v>165</c:v>
                </c:pt>
                <c:pt idx="14" formatCode="0.0">
                  <c:v>154</c:v>
                </c:pt>
                <c:pt idx="15" formatCode="0.0">
                  <c:v>135</c:v>
                </c:pt>
                <c:pt idx="16" formatCode="0.0">
                  <c:v>154</c:v>
                </c:pt>
                <c:pt idx="17" formatCode="0.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5E4-4CAD-BCC6-B6383A858868}"/>
            </c:ext>
          </c:extLst>
        </c:ser>
        <c:ser>
          <c:idx val="2"/>
          <c:order val="2"/>
          <c:tx>
            <c:v>CAAQMS</c:v>
          </c:tx>
          <c:spPr>
            <a:solidFill>
              <a:schemeClr val="accent4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5E4-4CAD-BCC6-B6383A8588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5E4-4CAD-BCC6-B6383A8588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5E4-4CAD-BCC6-B6383A8588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5E4-4CAD-BCC6-B6383A8588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5E4-4CAD-BCC6-B6383A8588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5E4-4CAD-BCC6-B6383A8588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5E4-4CAD-BCC6-B6383A8588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5E4-4CAD-BCC6-B6383A85886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5E4-4CAD-BCC6-B6383A85886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5E4-4CAD-BCC6-B6383A85886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5E4-4CAD-BCC6-B6383A85886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5E4-4CAD-BCC6-B6383A85886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5E4-4CAD-BCC6-B6383A8588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5E4-4CAD-BCC6-B6383A85886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5E4-4CAD-BCC6-B6383A85886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5E4-4CAD-BCC6-B6383A85886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5E4-4CAD-BCC6-B6383A85886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IN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5E4-4CAD-BCC6-B6383A858868}"/>
                </c:ext>
              </c:extLst>
            </c:dLbl>
            <c:dLbl>
              <c:idx val="18"/>
              <c:layout>
                <c:manualLayout>
                  <c:x val="0"/>
                  <c:y val="8.4276820571220018E-2"/>
                </c:manualLayout>
              </c:layout>
              <c:tx>
                <c:rich>
                  <a:bodyPr/>
                  <a:lstStyle/>
                  <a:p>
                    <a:fld id="{557C8AE5-2E5B-42D7-9D0B-A5392682672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286-431F-B3C9-3835ADD1816F}"/>
                </c:ext>
              </c:extLst>
            </c:dLbl>
            <c:dLbl>
              <c:idx val="19"/>
              <c:layout>
                <c:manualLayout>
                  <c:x val="0"/>
                  <c:y val="0.20733544942918891"/>
                </c:manualLayout>
              </c:layout>
              <c:tx>
                <c:rich>
                  <a:bodyPr/>
                  <a:lstStyle/>
                  <a:p>
                    <a:fld id="{7E499245-B463-4889-9BEE-5F90F539E209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286-431F-B3C9-3835ADD1816F}"/>
                </c:ext>
              </c:extLst>
            </c:dLbl>
            <c:dLbl>
              <c:idx val="20"/>
              <c:layout>
                <c:manualLayout>
                  <c:x val="0"/>
                  <c:y val="0.20126242210135237"/>
                </c:manualLayout>
              </c:layout>
              <c:tx>
                <c:rich>
                  <a:bodyPr/>
                  <a:lstStyle/>
                  <a:p>
                    <a:fld id="{E4240EEB-4BF8-46D6-9860-F94485A8B95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286-431F-B3C9-3835ADD1816F}"/>
                </c:ext>
              </c:extLst>
            </c:dLbl>
            <c:dLbl>
              <c:idx val="21"/>
              <c:layout>
                <c:manualLayout>
                  <c:x val="0"/>
                  <c:y val="0.19825909695766647"/>
                </c:manualLayout>
              </c:layout>
              <c:tx>
                <c:rich>
                  <a:bodyPr/>
                  <a:lstStyle/>
                  <a:p>
                    <a:fld id="{533C9718-B6EB-4AEA-A9E2-E1872EEBFBF0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286-431F-B3C9-3835ADD1816F}"/>
                </c:ext>
              </c:extLst>
            </c:dLbl>
            <c:dLbl>
              <c:idx val="22"/>
              <c:layout>
                <c:manualLayout>
                  <c:x val="-3.637524116577141E-17"/>
                  <c:y val="0.1967988020674403"/>
                </c:manualLayout>
              </c:layout>
              <c:tx>
                <c:rich>
                  <a:bodyPr/>
                  <a:lstStyle/>
                  <a:p>
                    <a:fld id="{88974962-209C-4A79-8AEF-974D69562FE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286-431F-B3C9-3835ADD1816F}"/>
                </c:ext>
              </c:extLst>
            </c:dLbl>
            <c:dLbl>
              <c:idx val="23"/>
              <c:layout>
                <c:manualLayout>
                  <c:x val="0"/>
                  <c:y val="0.20434659510949066"/>
                </c:manualLayout>
              </c:layout>
              <c:tx>
                <c:rich>
                  <a:bodyPr/>
                  <a:lstStyle/>
                  <a:p>
                    <a:fld id="{AFA0092B-C9C5-4F15-AA56-EDFE46FBD3C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286-431F-B3C9-3835ADD1816F}"/>
                </c:ext>
              </c:extLst>
            </c:dLbl>
            <c:dLbl>
              <c:idx val="24"/>
              <c:layout>
                <c:manualLayout>
                  <c:x val="0"/>
                  <c:y val="0.204705534461009"/>
                </c:manualLayout>
              </c:layout>
              <c:tx>
                <c:rich>
                  <a:bodyPr/>
                  <a:lstStyle/>
                  <a:p>
                    <a:fld id="{C81A9A15-E200-4E5F-B19A-2B5DEFFFBB2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286-431F-B3C9-3835ADD1816F}"/>
                </c:ext>
              </c:extLst>
            </c:dLbl>
            <c:dLbl>
              <c:idx val="25"/>
              <c:layout>
                <c:manualLayout>
                  <c:x val="-7.275048233154282E-17"/>
                  <c:y val="0.20130426165766435"/>
                </c:manualLayout>
              </c:layout>
              <c:tx>
                <c:rich>
                  <a:bodyPr/>
                  <a:lstStyle/>
                  <a:p>
                    <a:fld id="{E05749A5-6B50-4E90-8A6D-E0D65F768A0A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286-431F-B3C9-3835ADD1816F}"/>
                </c:ext>
              </c:extLst>
            </c:dLbl>
            <c:dLbl>
              <c:idx val="26"/>
              <c:layout>
                <c:manualLayout>
                  <c:x val="-7.275048233154282E-17"/>
                  <c:y val="0.19627596490510599"/>
                </c:manualLayout>
              </c:layout>
              <c:tx>
                <c:rich>
                  <a:bodyPr/>
                  <a:lstStyle/>
                  <a:p>
                    <a:fld id="{C6F978A5-A82D-4466-AA51-61C0E9B09EC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286-431F-B3C9-3835ADD1816F}"/>
                </c:ext>
              </c:extLst>
            </c:dLbl>
            <c:dLbl>
              <c:idx val="27"/>
              <c:layout>
                <c:manualLayout>
                  <c:x val="0"/>
                  <c:y val="0.20131590123348042"/>
                </c:manualLayout>
              </c:layout>
              <c:tx>
                <c:rich>
                  <a:bodyPr/>
                  <a:lstStyle/>
                  <a:p>
                    <a:fld id="{C2234110-BC8B-48CD-A2C4-84F6A5966809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286-431F-B3C9-3835ADD1816F}"/>
                </c:ext>
              </c:extLst>
            </c:dLbl>
            <c:dLbl>
              <c:idx val="28"/>
              <c:layout>
                <c:manualLayout>
                  <c:x val="7.275048233154282E-17"/>
                  <c:y val="0.20201238828366591"/>
                </c:manualLayout>
              </c:layout>
              <c:tx>
                <c:rich>
                  <a:bodyPr/>
                  <a:lstStyle/>
                  <a:p>
                    <a:fld id="{FFB41C43-3ADC-4128-9E0D-FA886DED6616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286-431F-B3C9-3835ADD1816F}"/>
                </c:ext>
              </c:extLst>
            </c:dLbl>
            <c:dLbl>
              <c:idx val="29"/>
              <c:layout>
                <c:manualLayout>
                  <c:x val="0"/>
                  <c:y val="0.18041311056653275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Rockwell" panose="02060603020205020403" pitchFamily="18" charset="0"/>
                        <a:ea typeface="+mn-ea"/>
                        <a:cs typeface="+mn-cs"/>
                      </a:defRPr>
                    </a:pPr>
                    <a:fld id="{AF14028A-82AC-4CAB-B259-F17A0BFA37DE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286-431F-B3C9-3835ADD1816F}"/>
                </c:ext>
              </c:extLst>
            </c:dLbl>
            <c:dLbl>
              <c:idx val="30"/>
              <c:layout>
                <c:manualLayout>
                  <c:x val="0"/>
                  <c:y val="0.19809928872754271"/>
                </c:manualLayout>
              </c:layout>
              <c:tx>
                <c:rich>
                  <a:bodyPr/>
                  <a:lstStyle/>
                  <a:p>
                    <a:fld id="{9D95E56B-DAC0-4B9D-A2A8-9FCB58EEDCA1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286-431F-B3C9-3835ADD1816F}"/>
                </c:ext>
              </c:extLst>
            </c:dLbl>
            <c:dLbl>
              <c:idx val="31"/>
              <c:layout>
                <c:manualLayout>
                  <c:x val="-1.4550096466308564E-16"/>
                  <c:y val="0.20259279415882045"/>
                </c:manualLayout>
              </c:layout>
              <c:tx>
                <c:rich>
                  <a:bodyPr/>
                  <a:lstStyle/>
                  <a:p>
                    <a:fld id="{44117FFE-0F83-4764-A71A-16261A7FCC88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286-431F-B3C9-3835ADD1816F}"/>
                </c:ext>
              </c:extLst>
            </c:dLbl>
            <c:dLbl>
              <c:idx val="32"/>
              <c:layout>
                <c:manualLayout>
                  <c:x val="0"/>
                  <c:y val="0.19738487043893777"/>
                </c:manualLayout>
              </c:layout>
              <c:tx>
                <c:rich>
                  <a:bodyPr/>
                  <a:lstStyle/>
                  <a:p>
                    <a:fld id="{3C1444EC-4370-4765-A205-2718DB4E48F5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286-431F-B3C9-3835ADD1816F}"/>
                </c:ext>
              </c:extLst>
            </c:dLbl>
            <c:dLbl>
              <c:idx val="33"/>
              <c:layout>
                <c:manualLayout>
                  <c:x val="0"/>
                  <c:y val="0.20469169280328167"/>
                </c:manualLayout>
              </c:layout>
              <c:tx>
                <c:rich>
                  <a:bodyPr/>
                  <a:lstStyle/>
                  <a:p>
                    <a:fld id="{6A9EC080-A275-4811-B963-E52E3B3825DD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286-431F-B3C9-3835ADD181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'1989-2021'!$E$9:$E$42</c:f>
              <c:numCache>
                <c:formatCode>General</c:formatCode>
                <c:ptCount val="34"/>
                <c:pt idx="18" formatCode="0.0">
                  <c:v>171.03307482993208</c:v>
                </c:pt>
                <c:pt idx="19" formatCode="0.0">
                  <c:v>111.06707227138641</c:v>
                </c:pt>
                <c:pt idx="20" formatCode="0.0">
                  <c:v>138.63215043979372</c:v>
                </c:pt>
                <c:pt idx="21" formatCode="0.0">
                  <c:v>91.512926467471914</c:v>
                </c:pt>
                <c:pt idx="22" formatCode="0.0">
                  <c:v>144.06891556619766</c:v>
                </c:pt>
                <c:pt idx="23" formatCode="0.0">
                  <c:v>140.1016952919849</c:v>
                </c:pt>
                <c:pt idx="24" formatCode="0.0">
                  <c:v>140.27276045834739</c:v>
                </c:pt>
                <c:pt idx="25" formatCode="0.0">
                  <c:v>125.32640797573603</c:v>
                </c:pt>
                <c:pt idx="26" formatCode="0.0">
                  <c:v>117.21944667305354</c:v>
                </c:pt>
                <c:pt idx="27" formatCode="0.0">
                  <c:v>125.3318874247927</c:v>
                </c:pt>
                <c:pt idx="28" formatCode="0.0">
                  <c:v>133.27847789375537</c:v>
                </c:pt>
                <c:pt idx="29" formatCode="0.0">
                  <c:v>117.15676218887808</c:v>
                </c:pt>
                <c:pt idx="30" formatCode="0.0">
                  <c:v>119.99194883232443</c:v>
                </c:pt>
                <c:pt idx="31" formatCode="0.0">
                  <c:v>105</c:v>
                </c:pt>
                <c:pt idx="32" formatCode="0.0">
                  <c:v>93</c:v>
                </c:pt>
                <c:pt idx="33" formatCode="0.0">
                  <c:v>106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'1989-2021'!$A$9:$A$42</c15:f>
                <c15:dlblRangeCache>
                  <c:ptCount val="34"/>
                  <c:pt idx="18">
                    <c:v>28.7%</c:v>
                  </c:pt>
                  <c:pt idx="19">
                    <c:v>74.7%</c:v>
                  </c:pt>
                  <c:pt idx="20">
                    <c:v>62.1%</c:v>
                  </c:pt>
                  <c:pt idx="21">
                    <c:v>52.6%</c:v>
                  </c:pt>
                  <c:pt idx="22">
                    <c:v>14.8%</c:v>
                  </c:pt>
                  <c:pt idx="23">
                    <c:v>37.2%</c:v>
                  </c:pt>
                  <c:pt idx="24">
                    <c:v>40.6%</c:v>
                  </c:pt>
                  <c:pt idx="25">
                    <c:v>20.1%</c:v>
                  </c:pt>
                  <c:pt idx="26">
                    <c:v>23.0%</c:v>
                  </c:pt>
                  <c:pt idx="27">
                    <c:v>46.1%</c:v>
                  </c:pt>
                  <c:pt idx="28">
                    <c:v>36.9%</c:v>
                  </c:pt>
                  <c:pt idx="29">
                    <c:v>48.2%</c:v>
                  </c:pt>
                  <c:pt idx="30">
                    <c:v>83.2%</c:v>
                  </c:pt>
                  <c:pt idx="31">
                    <c:v>85.7%</c:v>
                  </c:pt>
                  <c:pt idx="32">
                    <c:v>83.3%</c:v>
                  </c:pt>
                  <c:pt idx="33">
                    <c:v>79.0%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85E4-4CAD-BCC6-B6383A85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1"/>
        <c:axId val="473561752"/>
        <c:axId val="839741160"/>
      </c:barChart>
      <c:lineChart>
        <c:grouping val="standard"/>
        <c:varyColors val="0"/>
        <c:ser>
          <c:idx val="3"/>
          <c:order val="3"/>
          <c:tx>
            <c:v>National_Standard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'1989-2021'!$F$9:$F$42</c:f>
              <c:numCache>
                <c:formatCode>General</c:formatCode>
                <c:ptCount val="3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5E4-4CAD-BCC6-B6383A858868}"/>
            </c:ext>
          </c:extLst>
        </c:ser>
        <c:ser>
          <c:idx val="4"/>
          <c:order val="4"/>
          <c:tx>
            <c:v>WHO_Guideline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'1989-2021'!$G$9:$G$42</c:f>
              <c:numCache>
                <c:formatCode>General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5E4-4CAD-BCC6-B6383A85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752"/>
        <c:axId val="839741160"/>
      </c:lineChart>
      <c:lineChart>
        <c:grouping val="standard"/>
        <c:varyColors val="0"/>
        <c:ser>
          <c:idx val="5"/>
          <c:order val="5"/>
          <c:tx>
            <c:v>No.of.Stations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'1989-2021'!$B$9:$B$42</c:f>
              <c:numCache>
                <c:formatCode>General</c:formatCod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'1989-2021'!$H$9:$H$42</c:f>
              <c:numCache>
                <c:formatCode>General</c:formatCode>
                <c:ptCount val="34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5</c:v>
                </c:pt>
                <c:pt idx="27">
                  <c:v>10</c:v>
                </c:pt>
                <c:pt idx="28">
                  <c:v>12</c:v>
                </c:pt>
                <c:pt idx="29">
                  <c:v>16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5E4-4CAD-BCC6-B6383A85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31160"/>
        <c:axId val="491537064"/>
      </c:lineChart>
      <c:catAx>
        <c:axId val="47356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839741160"/>
        <c:crosses val="autoZero"/>
        <c:auto val="1"/>
        <c:lblAlgn val="ctr"/>
        <c:lblOffset val="100"/>
        <c:noMultiLvlLbl val="0"/>
      </c:catAx>
      <c:valAx>
        <c:axId val="83974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73561752"/>
        <c:crosses val="autoZero"/>
        <c:crossBetween val="between"/>
      </c:valAx>
      <c:valAx>
        <c:axId val="491537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91531160"/>
        <c:crosses val="max"/>
        <c:crossBetween val="between"/>
      </c:valAx>
      <c:catAx>
        <c:axId val="49153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53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067262964106131E-2"/>
          <c:y val="5.4630506384464646E-3"/>
          <c:w val="0.9"/>
          <c:h val="7.5073061931980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Rockwell" panose="02060603020205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911601750365E-2"/>
          <c:y val="4.1480931543565046E-2"/>
          <c:w val="0.90944772528433948"/>
          <c:h val="0.83542961045170994"/>
        </c:manualLayout>
      </c:layout>
      <c:barChart>
        <c:barDir val="col"/>
        <c:grouping val="clustered"/>
        <c:varyColors val="0"/>
        <c:ser>
          <c:idx val="0"/>
          <c:order val="0"/>
          <c:tx>
            <c:v>Derived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'1989-2022'!$C$9:$C$43</c:f>
              <c:numCache>
                <c:formatCode>0.0</c:formatCode>
                <c:ptCount val="35"/>
                <c:pt idx="0">
                  <c:v>134.27999999999997</c:v>
                </c:pt>
                <c:pt idx="1">
                  <c:v>121.67999999999998</c:v>
                </c:pt>
                <c:pt idx="2">
                  <c:v>114.11999999999999</c:v>
                </c:pt>
                <c:pt idx="3">
                  <c:v>135.72</c:v>
                </c:pt>
                <c:pt idx="4">
                  <c:v>133.91999999999999</c:v>
                </c:pt>
                <c:pt idx="5">
                  <c:v>135.72</c:v>
                </c:pt>
                <c:pt idx="6">
                  <c:v>146.51999999999998</c:v>
                </c:pt>
                <c:pt idx="7">
                  <c:v>139.32</c:v>
                </c:pt>
                <c:pt idx="8">
                  <c:v>133.19999999999999</c:v>
                </c:pt>
                <c:pt idx="9">
                  <c:v>133.19999999999999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9AF-A060-9D188F3E7ADC}"/>
            </c:ext>
          </c:extLst>
        </c:ser>
        <c:ser>
          <c:idx val="1"/>
          <c:order val="1"/>
          <c:tx>
            <c:v>ITO_only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'1989-2022'!$D$9:$D$43</c:f>
              <c:numCache>
                <c:formatCode>General</c:formatCode>
                <c:ptCount val="35"/>
                <c:pt idx="10" formatCode="0.0">
                  <c:v>126</c:v>
                </c:pt>
                <c:pt idx="11" formatCode="0.0">
                  <c:v>111</c:v>
                </c:pt>
                <c:pt idx="12" formatCode="0.0">
                  <c:v>110</c:v>
                </c:pt>
                <c:pt idx="13" formatCode="0.0">
                  <c:v>165</c:v>
                </c:pt>
                <c:pt idx="14" formatCode="0.0">
                  <c:v>154</c:v>
                </c:pt>
                <c:pt idx="15" formatCode="0.0">
                  <c:v>135</c:v>
                </c:pt>
                <c:pt idx="16" formatCode="0.0">
                  <c:v>154</c:v>
                </c:pt>
                <c:pt idx="17" formatCode="0.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F-49AF-A060-9D188F3E7ADC}"/>
            </c:ext>
          </c:extLst>
        </c:ser>
        <c:ser>
          <c:idx val="2"/>
          <c:order val="2"/>
          <c:tx>
            <c:v>CAAQMS</c:v>
          </c:tx>
          <c:spPr>
            <a:solidFill>
              <a:schemeClr val="accent4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29F-49AF-A060-9D188F3E7A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29F-49AF-A060-9D188F3E7A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29F-49AF-A060-9D188F3E7A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9F-49AF-A060-9D188F3E7A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29F-49AF-A060-9D188F3E7A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29F-49AF-A060-9D188F3E7A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29F-49AF-A060-9D188F3E7A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29F-49AF-A060-9D188F3E7A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29F-49AF-A060-9D188F3E7AD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29F-49AF-A060-9D188F3E7AD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29F-49AF-A060-9D188F3E7AD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29F-49AF-A060-9D188F3E7AD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29F-49AF-A060-9D188F3E7AD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29F-49AF-A060-9D188F3E7AD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29F-49AF-A060-9D188F3E7AD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29F-49AF-A060-9D188F3E7AD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29F-49AF-A060-9D188F3E7AD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29F-49AF-A060-9D188F3E7ADC}"/>
                </c:ext>
              </c:extLst>
            </c:dLbl>
            <c:dLbl>
              <c:idx val="18"/>
              <c:layout>
                <c:manualLayout>
                  <c:x val="0"/>
                  <c:y val="8.4276820571220018E-2"/>
                </c:manualLayout>
              </c:layout>
              <c:tx>
                <c:rich>
                  <a:bodyPr/>
                  <a:lstStyle/>
                  <a:p>
                    <a:fld id="{557C8AE5-2E5B-42D7-9D0B-A5392682672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29F-49AF-A060-9D188F3E7ADC}"/>
                </c:ext>
              </c:extLst>
            </c:dLbl>
            <c:dLbl>
              <c:idx val="19"/>
              <c:layout>
                <c:manualLayout>
                  <c:x val="0"/>
                  <c:y val="0.20733544942918891"/>
                </c:manualLayout>
              </c:layout>
              <c:tx>
                <c:rich>
                  <a:bodyPr/>
                  <a:lstStyle/>
                  <a:p>
                    <a:fld id="{7E499245-B463-4889-9BEE-5F90F539E209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29F-49AF-A060-9D188F3E7ADC}"/>
                </c:ext>
              </c:extLst>
            </c:dLbl>
            <c:dLbl>
              <c:idx val="20"/>
              <c:layout>
                <c:manualLayout>
                  <c:x val="0"/>
                  <c:y val="0.20126242210135237"/>
                </c:manualLayout>
              </c:layout>
              <c:tx>
                <c:rich>
                  <a:bodyPr/>
                  <a:lstStyle/>
                  <a:p>
                    <a:fld id="{E4240EEB-4BF8-46D6-9860-F94485A8B95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29F-49AF-A060-9D188F3E7ADC}"/>
                </c:ext>
              </c:extLst>
            </c:dLbl>
            <c:dLbl>
              <c:idx val="21"/>
              <c:layout>
                <c:manualLayout>
                  <c:x val="0"/>
                  <c:y val="0.19825909695766647"/>
                </c:manualLayout>
              </c:layout>
              <c:tx>
                <c:rich>
                  <a:bodyPr/>
                  <a:lstStyle/>
                  <a:p>
                    <a:fld id="{533C9718-B6EB-4AEA-A9E2-E1872EEBFBF0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29F-49AF-A060-9D188F3E7ADC}"/>
                </c:ext>
              </c:extLst>
            </c:dLbl>
            <c:dLbl>
              <c:idx val="22"/>
              <c:layout>
                <c:manualLayout>
                  <c:x val="-3.637524116577141E-17"/>
                  <c:y val="0.1967988020674403"/>
                </c:manualLayout>
              </c:layout>
              <c:tx>
                <c:rich>
                  <a:bodyPr/>
                  <a:lstStyle/>
                  <a:p>
                    <a:fld id="{88974962-209C-4A79-8AEF-974D69562FE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29F-49AF-A060-9D188F3E7ADC}"/>
                </c:ext>
              </c:extLst>
            </c:dLbl>
            <c:dLbl>
              <c:idx val="23"/>
              <c:layout>
                <c:manualLayout>
                  <c:x val="0"/>
                  <c:y val="0.20434659510949066"/>
                </c:manualLayout>
              </c:layout>
              <c:tx>
                <c:rich>
                  <a:bodyPr/>
                  <a:lstStyle/>
                  <a:p>
                    <a:fld id="{AFA0092B-C9C5-4F15-AA56-EDFE46FBD3C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29F-49AF-A060-9D188F3E7ADC}"/>
                </c:ext>
              </c:extLst>
            </c:dLbl>
            <c:dLbl>
              <c:idx val="24"/>
              <c:layout>
                <c:manualLayout>
                  <c:x val="0"/>
                  <c:y val="0.204705534461009"/>
                </c:manualLayout>
              </c:layout>
              <c:tx>
                <c:rich>
                  <a:bodyPr/>
                  <a:lstStyle/>
                  <a:p>
                    <a:fld id="{C81A9A15-E200-4E5F-B19A-2B5DEFFFBB2C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29F-49AF-A060-9D188F3E7ADC}"/>
                </c:ext>
              </c:extLst>
            </c:dLbl>
            <c:dLbl>
              <c:idx val="25"/>
              <c:layout>
                <c:manualLayout>
                  <c:x val="-7.275048233154282E-17"/>
                  <c:y val="0.20130426165766435"/>
                </c:manualLayout>
              </c:layout>
              <c:tx>
                <c:rich>
                  <a:bodyPr/>
                  <a:lstStyle/>
                  <a:p>
                    <a:fld id="{E05749A5-6B50-4E90-8A6D-E0D65F768A0A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29F-49AF-A060-9D188F3E7ADC}"/>
                </c:ext>
              </c:extLst>
            </c:dLbl>
            <c:dLbl>
              <c:idx val="26"/>
              <c:layout>
                <c:manualLayout>
                  <c:x val="-7.275048233154282E-17"/>
                  <c:y val="0.19627596490510599"/>
                </c:manualLayout>
              </c:layout>
              <c:tx>
                <c:rich>
                  <a:bodyPr/>
                  <a:lstStyle/>
                  <a:p>
                    <a:fld id="{C6F978A5-A82D-4466-AA51-61C0E9B09ECE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29F-49AF-A060-9D188F3E7ADC}"/>
                </c:ext>
              </c:extLst>
            </c:dLbl>
            <c:dLbl>
              <c:idx val="27"/>
              <c:layout>
                <c:manualLayout>
                  <c:x val="0"/>
                  <c:y val="0.20131590123348042"/>
                </c:manualLayout>
              </c:layout>
              <c:tx>
                <c:rich>
                  <a:bodyPr/>
                  <a:lstStyle/>
                  <a:p>
                    <a:fld id="{C2234110-BC8B-48CD-A2C4-84F6A5966809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29F-49AF-A060-9D188F3E7ADC}"/>
                </c:ext>
              </c:extLst>
            </c:dLbl>
            <c:dLbl>
              <c:idx val="28"/>
              <c:layout>
                <c:manualLayout>
                  <c:x val="7.275048233154282E-17"/>
                  <c:y val="0.20201238828366591"/>
                </c:manualLayout>
              </c:layout>
              <c:tx>
                <c:rich>
                  <a:bodyPr/>
                  <a:lstStyle/>
                  <a:p>
                    <a:fld id="{FFB41C43-3ADC-4128-9E0D-FA886DED6616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29F-49AF-A060-9D188F3E7ADC}"/>
                </c:ext>
              </c:extLst>
            </c:dLbl>
            <c:dLbl>
              <c:idx val="29"/>
              <c:layout>
                <c:manualLayout>
                  <c:x val="0"/>
                  <c:y val="0.18041311056653275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Rockwell" panose="02060603020205020403" pitchFamily="18" charset="0"/>
                        <a:ea typeface="+mn-ea"/>
                        <a:cs typeface="+mn-cs"/>
                      </a:defRPr>
                    </a:pPr>
                    <a:fld id="{AF14028A-82AC-4CAB-B259-F17A0BFA37DE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29F-49AF-A060-9D188F3E7ADC}"/>
                </c:ext>
              </c:extLst>
            </c:dLbl>
            <c:dLbl>
              <c:idx val="30"/>
              <c:layout>
                <c:manualLayout>
                  <c:x val="0"/>
                  <c:y val="0.19809928872754271"/>
                </c:manualLayout>
              </c:layout>
              <c:tx>
                <c:rich>
                  <a:bodyPr/>
                  <a:lstStyle/>
                  <a:p>
                    <a:fld id="{9D95E56B-DAC0-4B9D-A2A8-9FCB58EEDCA1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29F-49AF-A060-9D188F3E7ADC}"/>
                </c:ext>
              </c:extLst>
            </c:dLbl>
            <c:dLbl>
              <c:idx val="31"/>
              <c:layout>
                <c:manualLayout>
                  <c:x val="-1.4550096466308564E-16"/>
                  <c:y val="0.20259279415882045"/>
                </c:manualLayout>
              </c:layout>
              <c:tx>
                <c:rich>
                  <a:bodyPr/>
                  <a:lstStyle/>
                  <a:p>
                    <a:fld id="{44117FFE-0F83-4764-A71A-16261A7FCC88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29F-49AF-A060-9D188F3E7ADC}"/>
                </c:ext>
              </c:extLst>
            </c:dLbl>
            <c:dLbl>
              <c:idx val="32"/>
              <c:layout>
                <c:manualLayout>
                  <c:x val="0"/>
                  <c:y val="0.19738487043893777"/>
                </c:manualLayout>
              </c:layout>
              <c:tx>
                <c:rich>
                  <a:bodyPr/>
                  <a:lstStyle/>
                  <a:p>
                    <a:fld id="{3C1444EC-4370-4765-A205-2718DB4E48F5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29F-49AF-A060-9D188F3E7ADC}"/>
                </c:ext>
              </c:extLst>
            </c:dLbl>
            <c:dLbl>
              <c:idx val="33"/>
              <c:layout>
                <c:manualLayout>
                  <c:x val="0"/>
                  <c:y val="0.20469169280328167"/>
                </c:manualLayout>
              </c:layout>
              <c:tx>
                <c:rich>
                  <a:bodyPr/>
                  <a:lstStyle/>
                  <a:p>
                    <a:fld id="{6A9EC080-A275-4811-B963-E52E3B3825DD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29F-49AF-A060-9D188F3E7ADC}"/>
                </c:ext>
              </c:extLst>
            </c:dLbl>
            <c:dLbl>
              <c:idx val="34"/>
              <c:layout>
                <c:manualLayout>
                  <c:x val="0"/>
                  <c:y val="0.197617976538390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76.0%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28-529F-49AF-A060-9D188F3E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'1989-2022'!$E$9:$E$43</c:f>
              <c:numCache>
                <c:formatCode>General</c:formatCode>
                <c:ptCount val="35"/>
                <c:pt idx="18" formatCode="0.0">
                  <c:v>171.03307482993208</c:v>
                </c:pt>
                <c:pt idx="19" formatCode="0.0">
                  <c:v>111.06707227138641</c:v>
                </c:pt>
                <c:pt idx="20" formatCode="0.0">
                  <c:v>138.63215043979372</c:v>
                </c:pt>
                <c:pt idx="21" formatCode="0.0">
                  <c:v>91.512926467471914</c:v>
                </c:pt>
                <c:pt idx="22" formatCode="0.0">
                  <c:v>144.06891556619766</c:v>
                </c:pt>
                <c:pt idx="23" formatCode="0.0">
                  <c:v>140.1016952919849</c:v>
                </c:pt>
                <c:pt idx="24" formatCode="0.0">
                  <c:v>140.27276045834739</c:v>
                </c:pt>
                <c:pt idx="25" formatCode="0.0">
                  <c:v>125.32640797573603</c:v>
                </c:pt>
                <c:pt idx="26" formatCode="0.0">
                  <c:v>117.21944667305354</c:v>
                </c:pt>
                <c:pt idx="27" formatCode="0.0">
                  <c:v>125.3318874247927</c:v>
                </c:pt>
                <c:pt idx="28" formatCode="0.0">
                  <c:v>133.27847789375537</c:v>
                </c:pt>
                <c:pt idx="29" formatCode="0.0">
                  <c:v>117.15676218887808</c:v>
                </c:pt>
                <c:pt idx="30" formatCode="0.0">
                  <c:v>119.99194883232443</c:v>
                </c:pt>
                <c:pt idx="31" formatCode="0.0">
                  <c:v>105</c:v>
                </c:pt>
                <c:pt idx="32" formatCode="0.0">
                  <c:v>93</c:v>
                </c:pt>
                <c:pt idx="33" formatCode="0.0">
                  <c:v>106</c:v>
                </c:pt>
                <c:pt idx="34" formatCode="0.0">
                  <c:v>99.7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'1989-2022'!$A$9:$A$42</c15:f>
                <c15:dlblRangeCache>
                  <c:ptCount val="34"/>
                  <c:pt idx="18">
                    <c:v>28.7%</c:v>
                  </c:pt>
                  <c:pt idx="19">
                    <c:v>74.7%</c:v>
                  </c:pt>
                  <c:pt idx="20">
                    <c:v>62.1%</c:v>
                  </c:pt>
                  <c:pt idx="21">
                    <c:v>52.6%</c:v>
                  </c:pt>
                  <c:pt idx="22">
                    <c:v>14.8%</c:v>
                  </c:pt>
                  <c:pt idx="23">
                    <c:v>37.2%</c:v>
                  </c:pt>
                  <c:pt idx="24">
                    <c:v>40.6%</c:v>
                  </c:pt>
                  <c:pt idx="25">
                    <c:v>20.1%</c:v>
                  </c:pt>
                  <c:pt idx="26">
                    <c:v>23.0%</c:v>
                  </c:pt>
                  <c:pt idx="27">
                    <c:v>46.1%</c:v>
                  </c:pt>
                  <c:pt idx="28">
                    <c:v>36.9%</c:v>
                  </c:pt>
                  <c:pt idx="29">
                    <c:v>48.2%</c:v>
                  </c:pt>
                  <c:pt idx="30">
                    <c:v>83.2%</c:v>
                  </c:pt>
                  <c:pt idx="31">
                    <c:v>85.7%</c:v>
                  </c:pt>
                  <c:pt idx="32">
                    <c:v>83.3%</c:v>
                  </c:pt>
                  <c:pt idx="33">
                    <c:v>79.0%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4-529F-49AF-A060-9D188F3E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1"/>
        <c:axId val="473561752"/>
        <c:axId val="839741160"/>
      </c:barChart>
      <c:lineChart>
        <c:grouping val="standard"/>
        <c:varyColors val="0"/>
        <c:ser>
          <c:idx val="3"/>
          <c:order val="3"/>
          <c:tx>
            <c:v>National_Standard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'1989-2022'!$F$9:$F$43</c:f>
              <c:numCache>
                <c:formatCode>General</c:formatCode>
                <c:ptCount val="3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529F-49AF-A060-9D188F3E7ADC}"/>
            </c:ext>
          </c:extLst>
        </c:ser>
        <c:ser>
          <c:idx val="4"/>
          <c:order val="4"/>
          <c:tx>
            <c:v>WHO_Guideline</c:v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'1989-2022'!$G$9:$G$43</c:f>
              <c:numCache>
                <c:formatCode>General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529F-49AF-A060-9D188F3E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752"/>
        <c:axId val="839741160"/>
      </c:lineChart>
      <c:lineChart>
        <c:grouping val="standard"/>
        <c:varyColors val="0"/>
        <c:ser>
          <c:idx val="5"/>
          <c:order val="5"/>
          <c:tx>
            <c:v>No.of Stations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'1989-2022'!$B$9:$B$43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cat>
          <c:val>
            <c:numRef>
              <c:f>'1989-2022'!$H$9:$H$43</c:f>
              <c:numCache>
                <c:formatCode>General</c:formatCode>
                <c:ptCount val="35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5</c:v>
                </c:pt>
                <c:pt idx="27">
                  <c:v>10</c:v>
                </c:pt>
                <c:pt idx="28">
                  <c:v>12</c:v>
                </c:pt>
                <c:pt idx="29">
                  <c:v>16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529F-49AF-A060-9D188F3E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31160"/>
        <c:axId val="491537064"/>
      </c:lineChart>
      <c:catAx>
        <c:axId val="47356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839741160"/>
        <c:crosses val="autoZero"/>
        <c:auto val="1"/>
        <c:lblAlgn val="ctr"/>
        <c:lblOffset val="100"/>
        <c:noMultiLvlLbl val="0"/>
      </c:catAx>
      <c:valAx>
        <c:axId val="83974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73561752"/>
        <c:crosses val="autoZero"/>
        <c:crossBetween val="between"/>
      </c:valAx>
      <c:valAx>
        <c:axId val="491537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US"/>
          </a:p>
        </c:txPr>
        <c:crossAx val="491531160"/>
        <c:crosses val="max"/>
        <c:crossBetween val="between"/>
      </c:valAx>
      <c:catAx>
        <c:axId val="49153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53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067262964106131E-2"/>
          <c:y val="5.4630506384464646E-3"/>
          <c:w val="0.9"/>
          <c:h val="7.5073061931980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Rockwell" panose="02060603020205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2</xdr:row>
      <xdr:rowOff>22860</xdr:rowOff>
    </xdr:from>
    <xdr:to>
      <xdr:col>20</xdr:col>
      <xdr:colOff>350520</xdr:colOff>
      <xdr:row>19</xdr:row>
      <xdr:rowOff>92710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9E8664-87C1-4D30-9563-3777FBD6C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20</xdr:row>
      <xdr:rowOff>53340</xdr:rowOff>
    </xdr:from>
    <xdr:to>
      <xdr:col>22</xdr:col>
      <xdr:colOff>304800</xdr:colOff>
      <xdr:row>37</xdr:row>
      <xdr:rowOff>123190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8FC155-677B-46B5-95E1-E0B4DDCD4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2</xdr:row>
      <xdr:rowOff>22860</xdr:rowOff>
    </xdr:from>
    <xdr:to>
      <xdr:col>23</xdr:col>
      <xdr:colOff>236220</xdr:colOff>
      <xdr:row>19</xdr:row>
      <xdr:rowOff>92710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BB6FDF-826B-425A-BCF5-4BAED1644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2</xdr:row>
      <xdr:rowOff>22860</xdr:rowOff>
    </xdr:from>
    <xdr:to>
      <xdr:col>23</xdr:col>
      <xdr:colOff>236220</xdr:colOff>
      <xdr:row>19</xdr:row>
      <xdr:rowOff>92710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8EBA68-E253-4C26-B0B2-EE4FDA7AF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9F15-A628-4A90-B110-F9D9F11256A4}">
  <sheetPr codeName="Sheet3"/>
  <dimension ref="A9:F42"/>
  <sheetViews>
    <sheetView workbookViewId="0">
      <selection activeCell="G35" sqref="G35"/>
    </sheetView>
  </sheetViews>
  <sheetFormatPr defaultRowHeight="14.4" x14ac:dyDescent="0.3"/>
  <sheetData>
    <row r="9" spans="2:5" x14ac:dyDescent="0.3">
      <c r="B9">
        <v>1989</v>
      </c>
      <c r="C9" s="1">
        <v>100</v>
      </c>
      <c r="D9">
        <v>40</v>
      </c>
      <c r="E9">
        <v>5</v>
      </c>
    </row>
    <row r="10" spans="2:5" x14ac:dyDescent="0.3">
      <c r="B10">
        <v>1990</v>
      </c>
      <c r="C10" s="1">
        <v>100</v>
      </c>
      <c r="D10">
        <v>40</v>
      </c>
      <c r="E10">
        <v>5</v>
      </c>
    </row>
    <row r="11" spans="2:5" x14ac:dyDescent="0.3">
      <c r="B11">
        <v>1991</v>
      </c>
      <c r="C11" s="1">
        <v>100</v>
      </c>
      <c r="D11">
        <v>40</v>
      </c>
      <c r="E11">
        <v>5</v>
      </c>
    </row>
    <row r="12" spans="2:5" x14ac:dyDescent="0.3">
      <c r="B12">
        <v>1992</v>
      </c>
      <c r="C12" s="1">
        <v>100</v>
      </c>
      <c r="D12">
        <v>40</v>
      </c>
      <c r="E12">
        <v>5</v>
      </c>
    </row>
    <row r="13" spans="2:5" x14ac:dyDescent="0.3">
      <c r="B13">
        <v>1993</v>
      </c>
      <c r="C13" s="1">
        <v>100</v>
      </c>
      <c r="D13">
        <v>40</v>
      </c>
      <c r="E13">
        <v>5</v>
      </c>
    </row>
    <row r="14" spans="2:5" x14ac:dyDescent="0.3">
      <c r="B14">
        <v>1994</v>
      </c>
      <c r="C14" s="1">
        <v>100</v>
      </c>
      <c r="D14">
        <v>40</v>
      </c>
      <c r="E14">
        <v>5</v>
      </c>
    </row>
    <row r="15" spans="2:5" x14ac:dyDescent="0.3">
      <c r="B15">
        <v>1995</v>
      </c>
      <c r="C15" s="1">
        <v>100</v>
      </c>
      <c r="D15">
        <v>40</v>
      </c>
      <c r="E15">
        <v>5</v>
      </c>
    </row>
    <row r="16" spans="2:5" x14ac:dyDescent="0.3">
      <c r="B16">
        <v>1996</v>
      </c>
      <c r="C16" s="1">
        <v>100</v>
      </c>
      <c r="D16">
        <v>40</v>
      </c>
      <c r="E16">
        <v>5</v>
      </c>
    </row>
    <row r="17" spans="1:6" x14ac:dyDescent="0.3">
      <c r="B17">
        <v>1997</v>
      </c>
      <c r="C17" s="1">
        <v>100</v>
      </c>
      <c r="D17">
        <v>40</v>
      </c>
      <c r="E17">
        <v>5</v>
      </c>
    </row>
    <row r="18" spans="1:6" x14ac:dyDescent="0.3">
      <c r="B18">
        <v>1998</v>
      </c>
      <c r="C18" s="1">
        <v>100</v>
      </c>
      <c r="D18">
        <v>40</v>
      </c>
      <c r="E18">
        <v>5</v>
      </c>
    </row>
    <row r="19" spans="1:6" x14ac:dyDescent="0.3">
      <c r="B19" s="4">
        <v>1999</v>
      </c>
      <c r="C19" s="5">
        <v>126</v>
      </c>
      <c r="D19">
        <v>40</v>
      </c>
      <c r="E19">
        <v>5</v>
      </c>
    </row>
    <row r="20" spans="1:6" x14ac:dyDescent="0.3">
      <c r="B20" s="4">
        <v>2000</v>
      </c>
      <c r="C20" s="5">
        <v>111</v>
      </c>
      <c r="D20">
        <v>40</v>
      </c>
      <c r="E20">
        <v>5</v>
      </c>
    </row>
    <row r="21" spans="1:6" x14ac:dyDescent="0.3">
      <c r="B21" s="4">
        <v>2001</v>
      </c>
      <c r="C21" s="5">
        <v>110</v>
      </c>
      <c r="D21">
        <v>40</v>
      </c>
      <c r="E21">
        <v>5</v>
      </c>
    </row>
    <row r="22" spans="1:6" x14ac:dyDescent="0.3">
      <c r="B22" s="4">
        <v>2002</v>
      </c>
      <c r="C22" s="5">
        <v>165</v>
      </c>
      <c r="D22">
        <v>40</v>
      </c>
      <c r="E22">
        <v>5</v>
      </c>
    </row>
    <row r="23" spans="1:6" x14ac:dyDescent="0.3">
      <c r="B23" s="4">
        <v>2003</v>
      </c>
      <c r="C23" s="5">
        <v>154</v>
      </c>
      <c r="D23">
        <v>40</v>
      </c>
      <c r="E23">
        <v>5</v>
      </c>
    </row>
    <row r="24" spans="1:6" x14ac:dyDescent="0.3">
      <c r="B24" s="4">
        <v>2004</v>
      </c>
      <c r="C24" s="5">
        <v>135</v>
      </c>
      <c r="D24">
        <v>40</v>
      </c>
      <c r="E24">
        <v>5</v>
      </c>
    </row>
    <row r="25" spans="1:6" x14ac:dyDescent="0.3">
      <c r="B25" s="4">
        <v>2005</v>
      </c>
      <c r="C25" s="5">
        <v>154</v>
      </c>
      <c r="D25">
        <v>40</v>
      </c>
      <c r="E25">
        <v>5</v>
      </c>
    </row>
    <row r="26" spans="1:6" x14ac:dyDescent="0.3">
      <c r="B26" s="4">
        <v>2006</v>
      </c>
      <c r="C26" s="5">
        <v>127</v>
      </c>
      <c r="D26">
        <v>40</v>
      </c>
      <c r="E26">
        <v>5</v>
      </c>
    </row>
    <row r="27" spans="1:6" x14ac:dyDescent="0.3">
      <c r="A27" s="2">
        <v>0.28699999999999998</v>
      </c>
      <c r="B27">
        <v>2006</v>
      </c>
      <c r="C27" s="1">
        <v>171.03307482993208</v>
      </c>
      <c r="D27">
        <v>40</v>
      </c>
      <c r="E27">
        <v>5</v>
      </c>
      <c r="F27">
        <v>1</v>
      </c>
    </row>
    <row r="28" spans="1:6" x14ac:dyDescent="0.3">
      <c r="A28" s="2">
        <v>0.747</v>
      </c>
      <c r="B28">
        <v>2007</v>
      </c>
      <c r="C28" s="1">
        <v>111.06707227138641</v>
      </c>
      <c r="D28">
        <v>40</v>
      </c>
      <c r="E28">
        <v>5</v>
      </c>
      <c r="F28">
        <v>1</v>
      </c>
    </row>
    <row r="29" spans="1:6" x14ac:dyDescent="0.3">
      <c r="A29" s="2">
        <v>0.621</v>
      </c>
      <c r="B29">
        <v>2008</v>
      </c>
      <c r="C29" s="1">
        <v>138.63215043979372</v>
      </c>
      <c r="D29">
        <v>40</v>
      </c>
      <c r="E29">
        <v>5</v>
      </c>
      <c r="F29">
        <v>1</v>
      </c>
    </row>
    <row r="30" spans="1:6" x14ac:dyDescent="0.3">
      <c r="A30" s="2">
        <v>0.52600000000000002</v>
      </c>
      <c r="B30">
        <v>2009</v>
      </c>
      <c r="C30" s="1">
        <v>91.512926467471914</v>
      </c>
      <c r="D30">
        <v>40</v>
      </c>
      <c r="E30">
        <v>5</v>
      </c>
      <c r="F30">
        <v>1</v>
      </c>
    </row>
    <row r="31" spans="1:6" x14ac:dyDescent="0.3">
      <c r="A31" s="2">
        <v>0.14799999999999999</v>
      </c>
      <c r="B31">
        <v>2010</v>
      </c>
      <c r="C31" s="1">
        <v>144.06891556619766</v>
      </c>
      <c r="D31">
        <v>40</v>
      </c>
      <c r="E31">
        <v>5</v>
      </c>
      <c r="F31">
        <v>6</v>
      </c>
    </row>
    <row r="32" spans="1:6" x14ac:dyDescent="0.3">
      <c r="A32" s="2">
        <v>0.372</v>
      </c>
      <c r="B32">
        <v>2011</v>
      </c>
      <c r="C32" s="1">
        <v>140.1016952919849</v>
      </c>
      <c r="D32">
        <v>40</v>
      </c>
      <c r="E32">
        <v>5</v>
      </c>
      <c r="F32">
        <v>5</v>
      </c>
    </row>
    <row r="33" spans="1:6" x14ac:dyDescent="0.3">
      <c r="A33" s="2">
        <v>0.40600000000000003</v>
      </c>
      <c r="B33">
        <v>2012</v>
      </c>
      <c r="C33" s="1">
        <v>140.27276045834739</v>
      </c>
      <c r="D33">
        <v>40</v>
      </c>
      <c r="E33">
        <v>5</v>
      </c>
      <c r="F33">
        <v>7</v>
      </c>
    </row>
    <row r="34" spans="1:6" x14ac:dyDescent="0.3">
      <c r="A34" s="2">
        <v>0.20100000000000001</v>
      </c>
      <c r="B34">
        <v>2013</v>
      </c>
      <c r="C34" s="1">
        <v>125.32640797573603</v>
      </c>
      <c r="D34">
        <v>40</v>
      </c>
      <c r="E34">
        <v>5</v>
      </c>
      <c r="F34">
        <v>10</v>
      </c>
    </row>
    <row r="35" spans="1:6" x14ac:dyDescent="0.3">
      <c r="A35" s="2">
        <v>0.23</v>
      </c>
      <c r="B35">
        <v>2014</v>
      </c>
      <c r="C35" s="1">
        <v>117.21944667305354</v>
      </c>
      <c r="D35">
        <v>40</v>
      </c>
      <c r="E35">
        <v>5</v>
      </c>
      <c r="F35">
        <v>5</v>
      </c>
    </row>
    <row r="36" spans="1:6" x14ac:dyDescent="0.3">
      <c r="A36" s="2">
        <v>0.46100000000000002</v>
      </c>
      <c r="B36">
        <v>2015</v>
      </c>
      <c r="C36" s="1">
        <v>125.3318874247927</v>
      </c>
      <c r="D36">
        <v>40</v>
      </c>
      <c r="E36">
        <v>5</v>
      </c>
      <c r="F36">
        <v>10</v>
      </c>
    </row>
    <row r="37" spans="1:6" x14ac:dyDescent="0.3">
      <c r="A37" s="2">
        <v>0.36899999999999999</v>
      </c>
      <c r="B37">
        <v>2016</v>
      </c>
      <c r="C37" s="1">
        <v>133.27847789375537</v>
      </c>
      <c r="D37">
        <v>40</v>
      </c>
      <c r="E37">
        <v>5</v>
      </c>
      <c r="F37">
        <v>12</v>
      </c>
    </row>
    <row r="38" spans="1:6" x14ac:dyDescent="0.3">
      <c r="A38" s="2">
        <v>0.48199999999999998</v>
      </c>
      <c r="B38">
        <v>2017</v>
      </c>
      <c r="C38" s="1">
        <v>117.15676218887808</v>
      </c>
      <c r="D38">
        <v>40</v>
      </c>
      <c r="E38">
        <v>5</v>
      </c>
      <c r="F38">
        <v>16</v>
      </c>
    </row>
    <row r="39" spans="1:6" x14ac:dyDescent="0.3">
      <c r="A39" s="2">
        <v>0.83199999999999996</v>
      </c>
      <c r="B39">
        <v>2018</v>
      </c>
      <c r="C39" s="1">
        <v>119.99194883232443</v>
      </c>
      <c r="D39">
        <v>40</v>
      </c>
      <c r="E39">
        <v>5</v>
      </c>
      <c r="F39">
        <v>35</v>
      </c>
    </row>
    <row r="40" spans="1:6" x14ac:dyDescent="0.3">
      <c r="A40" s="3">
        <f>1170645/(365*24*4*F40)</f>
        <v>0.85663637161924833</v>
      </c>
      <c r="B40">
        <v>2019</v>
      </c>
      <c r="C40" s="1">
        <v>105</v>
      </c>
      <c r="D40">
        <v>40</v>
      </c>
      <c r="E40">
        <v>5</v>
      </c>
      <c r="F40">
        <v>39</v>
      </c>
    </row>
    <row r="41" spans="1:6" x14ac:dyDescent="0.3">
      <c r="A41" s="3">
        <f>1166967/(365*24*4*F41)</f>
        <v>0.83259631849315063</v>
      </c>
      <c r="B41">
        <v>2020</v>
      </c>
      <c r="C41" s="1">
        <v>93</v>
      </c>
      <c r="D41">
        <v>40</v>
      </c>
      <c r="E41">
        <v>5</v>
      </c>
      <c r="F41">
        <v>40</v>
      </c>
    </row>
    <row r="42" spans="1:6" x14ac:dyDescent="0.3">
      <c r="A42" s="3">
        <f>1135663/(365*24*4*F42)</f>
        <v>0.79049935961688389</v>
      </c>
      <c r="B42">
        <v>2021</v>
      </c>
      <c r="C42" s="1">
        <v>106</v>
      </c>
      <c r="D42">
        <v>40</v>
      </c>
      <c r="E42">
        <v>5</v>
      </c>
      <c r="F42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D2D9-90A5-4EB3-B158-08F7428A56B1}">
  <sheetPr codeName="Sheet4"/>
  <dimension ref="A9:H43"/>
  <sheetViews>
    <sheetView workbookViewId="0">
      <selection activeCell="L30" sqref="L30"/>
    </sheetView>
  </sheetViews>
  <sheetFormatPr defaultRowHeight="14.4" x14ac:dyDescent="0.3"/>
  <sheetData>
    <row r="9" spans="2:7" x14ac:dyDescent="0.3">
      <c r="B9">
        <v>1989</v>
      </c>
      <c r="C9" s="1">
        <v>134.27999999999997</v>
      </c>
      <c r="F9">
        <v>40</v>
      </c>
      <c r="G9">
        <v>5</v>
      </c>
    </row>
    <row r="10" spans="2:7" x14ac:dyDescent="0.3">
      <c r="B10">
        <v>1990</v>
      </c>
      <c r="C10" s="1">
        <v>121.67999999999998</v>
      </c>
      <c r="F10">
        <v>40</v>
      </c>
      <c r="G10">
        <v>5</v>
      </c>
    </row>
    <row r="11" spans="2:7" x14ac:dyDescent="0.3">
      <c r="B11">
        <v>1991</v>
      </c>
      <c r="C11" s="1">
        <v>114.11999999999999</v>
      </c>
      <c r="F11">
        <v>40</v>
      </c>
      <c r="G11">
        <v>5</v>
      </c>
    </row>
    <row r="12" spans="2:7" x14ac:dyDescent="0.3">
      <c r="B12">
        <v>1992</v>
      </c>
      <c r="C12" s="1">
        <v>135.72</v>
      </c>
      <c r="F12">
        <v>40</v>
      </c>
      <c r="G12">
        <v>5</v>
      </c>
    </row>
    <row r="13" spans="2:7" x14ac:dyDescent="0.3">
      <c r="B13">
        <v>1993</v>
      </c>
      <c r="C13" s="1">
        <v>133.91999999999999</v>
      </c>
      <c r="F13">
        <v>40</v>
      </c>
      <c r="G13">
        <v>5</v>
      </c>
    </row>
    <row r="14" spans="2:7" x14ac:dyDescent="0.3">
      <c r="B14">
        <v>1994</v>
      </c>
      <c r="C14" s="1">
        <v>135.72</v>
      </c>
      <c r="F14">
        <v>40</v>
      </c>
      <c r="G14">
        <v>5</v>
      </c>
    </row>
    <row r="15" spans="2:7" x14ac:dyDescent="0.3">
      <c r="B15">
        <v>1995</v>
      </c>
      <c r="C15" s="1">
        <v>146.51999999999998</v>
      </c>
      <c r="F15">
        <v>40</v>
      </c>
      <c r="G15">
        <v>5</v>
      </c>
    </row>
    <row r="16" spans="2:7" x14ac:dyDescent="0.3">
      <c r="B16">
        <v>1996</v>
      </c>
      <c r="C16" s="1">
        <v>139.32</v>
      </c>
      <c r="F16">
        <v>40</v>
      </c>
      <c r="G16">
        <v>5</v>
      </c>
    </row>
    <row r="17" spans="1:8" x14ac:dyDescent="0.3">
      <c r="B17">
        <v>1997</v>
      </c>
      <c r="C17" s="1">
        <v>133.19999999999999</v>
      </c>
      <c r="F17">
        <v>40</v>
      </c>
      <c r="G17">
        <v>5</v>
      </c>
    </row>
    <row r="18" spans="1:8" x14ac:dyDescent="0.3">
      <c r="B18">
        <v>1998</v>
      </c>
      <c r="C18" s="1">
        <f>C17</f>
        <v>133.19999999999999</v>
      </c>
      <c r="F18">
        <v>40</v>
      </c>
      <c r="G18">
        <v>5</v>
      </c>
    </row>
    <row r="19" spans="1:8" x14ac:dyDescent="0.3">
      <c r="B19" s="4">
        <v>1999</v>
      </c>
      <c r="C19" s="4"/>
      <c r="D19" s="5">
        <v>126</v>
      </c>
      <c r="F19">
        <v>40</v>
      </c>
      <c r="G19">
        <v>5</v>
      </c>
      <c r="H19">
        <v>1</v>
      </c>
    </row>
    <row r="20" spans="1:8" x14ac:dyDescent="0.3">
      <c r="B20" s="4">
        <v>2000</v>
      </c>
      <c r="C20" s="4"/>
      <c r="D20" s="5">
        <v>111</v>
      </c>
      <c r="F20">
        <v>40</v>
      </c>
      <c r="G20">
        <v>5</v>
      </c>
      <c r="H20">
        <v>1</v>
      </c>
    </row>
    <row r="21" spans="1:8" x14ac:dyDescent="0.3">
      <c r="B21" s="4">
        <v>2001</v>
      </c>
      <c r="C21" s="4"/>
      <c r="D21" s="5">
        <v>110</v>
      </c>
      <c r="F21">
        <v>40</v>
      </c>
      <c r="G21">
        <v>5</v>
      </c>
      <c r="H21">
        <v>1</v>
      </c>
    </row>
    <row r="22" spans="1:8" x14ac:dyDescent="0.3">
      <c r="B22" s="4">
        <v>2002</v>
      </c>
      <c r="C22" s="4"/>
      <c r="D22" s="5">
        <v>165</v>
      </c>
      <c r="F22">
        <v>40</v>
      </c>
      <c r="G22">
        <v>5</v>
      </c>
      <c r="H22">
        <v>1</v>
      </c>
    </row>
    <row r="23" spans="1:8" x14ac:dyDescent="0.3">
      <c r="B23" s="4">
        <v>2003</v>
      </c>
      <c r="C23" s="4"/>
      <c r="D23" s="5">
        <v>154</v>
      </c>
      <c r="F23">
        <v>40</v>
      </c>
      <c r="G23">
        <v>5</v>
      </c>
      <c r="H23">
        <v>1</v>
      </c>
    </row>
    <row r="24" spans="1:8" x14ac:dyDescent="0.3">
      <c r="B24" s="4">
        <v>2004</v>
      </c>
      <c r="C24" s="4"/>
      <c r="D24" s="5">
        <v>135</v>
      </c>
      <c r="F24">
        <v>40</v>
      </c>
      <c r="G24">
        <v>5</v>
      </c>
      <c r="H24">
        <v>1</v>
      </c>
    </row>
    <row r="25" spans="1:8" x14ac:dyDescent="0.3">
      <c r="B25" s="4">
        <v>2005</v>
      </c>
      <c r="C25" s="4"/>
      <c r="D25" s="5">
        <v>154</v>
      </c>
      <c r="F25">
        <v>40</v>
      </c>
      <c r="G25">
        <v>5</v>
      </c>
      <c r="H25">
        <v>1</v>
      </c>
    </row>
    <row r="26" spans="1:8" x14ac:dyDescent="0.3">
      <c r="B26" s="4">
        <v>2006</v>
      </c>
      <c r="C26" s="4"/>
      <c r="D26" s="5">
        <v>127</v>
      </c>
      <c r="F26">
        <v>40</v>
      </c>
      <c r="G26">
        <v>5</v>
      </c>
      <c r="H26">
        <v>1</v>
      </c>
    </row>
    <row r="27" spans="1:8" x14ac:dyDescent="0.3">
      <c r="A27" s="2">
        <v>0.28699999999999998</v>
      </c>
      <c r="B27">
        <v>2006</v>
      </c>
      <c r="E27" s="1">
        <v>171.03307482993208</v>
      </c>
      <c r="F27">
        <v>40</v>
      </c>
      <c r="G27">
        <v>5</v>
      </c>
      <c r="H27">
        <v>1</v>
      </c>
    </row>
    <row r="28" spans="1:8" x14ac:dyDescent="0.3">
      <c r="A28" s="2">
        <v>0.747</v>
      </c>
      <c r="B28">
        <v>2007</v>
      </c>
      <c r="E28" s="1">
        <v>111.06707227138641</v>
      </c>
      <c r="F28">
        <v>40</v>
      </c>
      <c r="G28">
        <v>5</v>
      </c>
      <c r="H28">
        <v>1</v>
      </c>
    </row>
    <row r="29" spans="1:8" x14ac:dyDescent="0.3">
      <c r="A29" s="2">
        <v>0.621</v>
      </c>
      <c r="B29">
        <v>2008</v>
      </c>
      <c r="E29" s="1">
        <v>138.63215043979372</v>
      </c>
      <c r="F29">
        <v>40</v>
      </c>
      <c r="G29">
        <v>5</v>
      </c>
      <c r="H29">
        <v>1</v>
      </c>
    </row>
    <row r="30" spans="1:8" x14ac:dyDescent="0.3">
      <c r="A30" s="2">
        <v>0.52600000000000002</v>
      </c>
      <c r="B30">
        <v>2009</v>
      </c>
      <c r="E30" s="1">
        <v>91.512926467471914</v>
      </c>
      <c r="F30">
        <v>40</v>
      </c>
      <c r="G30">
        <v>5</v>
      </c>
      <c r="H30">
        <v>1</v>
      </c>
    </row>
    <row r="31" spans="1:8" x14ac:dyDescent="0.3">
      <c r="A31" s="2">
        <v>0.14799999999999999</v>
      </c>
      <c r="B31">
        <v>2010</v>
      </c>
      <c r="E31" s="1">
        <v>144.06891556619766</v>
      </c>
      <c r="F31">
        <v>40</v>
      </c>
      <c r="G31">
        <v>5</v>
      </c>
      <c r="H31">
        <v>6</v>
      </c>
    </row>
    <row r="32" spans="1:8" x14ac:dyDescent="0.3">
      <c r="A32" s="2">
        <v>0.372</v>
      </c>
      <c r="B32">
        <v>2011</v>
      </c>
      <c r="E32" s="1">
        <v>140.1016952919849</v>
      </c>
      <c r="F32">
        <v>40</v>
      </c>
      <c r="G32">
        <v>5</v>
      </c>
      <c r="H32">
        <v>5</v>
      </c>
    </row>
    <row r="33" spans="1:8" x14ac:dyDescent="0.3">
      <c r="A33" s="2">
        <v>0.40600000000000003</v>
      </c>
      <c r="B33">
        <v>2012</v>
      </c>
      <c r="E33" s="1">
        <v>140.27276045834739</v>
      </c>
      <c r="F33">
        <v>40</v>
      </c>
      <c r="G33">
        <v>5</v>
      </c>
      <c r="H33">
        <v>7</v>
      </c>
    </row>
    <row r="34" spans="1:8" x14ac:dyDescent="0.3">
      <c r="A34" s="2">
        <v>0.20100000000000001</v>
      </c>
      <c r="B34">
        <v>2013</v>
      </c>
      <c r="E34" s="1">
        <v>125.32640797573603</v>
      </c>
      <c r="F34">
        <v>40</v>
      </c>
      <c r="G34">
        <v>5</v>
      </c>
      <c r="H34">
        <v>10</v>
      </c>
    </row>
    <row r="35" spans="1:8" x14ac:dyDescent="0.3">
      <c r="A35" s="2">
        <v>0.23</v>
      </c>
      <c r="B35">
        <v>2014</v>
      </c>
      <c r="E35" s="1">
        <v>117.21944667305354</v>
      </c>
      <c r="F35">
        <v>40</v>
      </c>
      <c r="G35">
        <v>5</v>
      </c>
      <c r="H35">
        <v>5</v>
      </c>
    </row>
    <row r="36" spans="1:8" x14ac:dyDescent="0.3">
      <c r="A36" s="2">
        <v>0.46100000000000002</v>
      </c>
      <c r="B36">
        <v>2015</v>
      </c>
      <c r="E36" s="1">
        <v>125.3318874247927</v>
      </c>
      <c r="F36">
        <v>40</v>
      </c>
      <c r="G36">
        <v>5</v>
      </c>
      <c r="H36">
        <v>10</v>
      </c>
    </row>
    <row r="37" spans="1:8" x14ac:dyDescent="0.3">
      <c r="A37" s="2">
        <v>0.36899999999999999</v>
      </c>
      <c r="B37">
        <v>2016</v>
      </c>
      <c r="E37" s="1">
        <v>133.27847789375537</v>
      </c>
      <c r="F37">
        <v>40</v>
      </c>
      <c r="G37">
        <v>5</v>
      </c>
      <c r="H37">
        <v>12</v>
      </c>
    </row>
    <row r="38" spans="1:8" x14ac:dyDescent="0.3">
      <c r="A38" s="2">
        <v>0.48199999999999998</v>
      </c>
      <c r="B38">
        <v>2017</v>
      </c>
      <c r="E38" s="1">
        <v>117.15676218887808</v>
      </c>
      <c r="F38">
        <v>40</v>
      </c>
      <c r="G38">
        <v>5</v>
      </c>
      <c r="H38">
        <v>16</v>
      </c>
    </row>
    <row r="39" spans="1:8" x14ac:dyDescent="0.3">
      <c r="A39" s="2">
        <v>0.83199999999999996</v>
      </c>
      <c r="B39">
        <v>2018</v>
      </c>
      <c r="E39" s="1">
        <v>119.99194883232443</v>
      </c>
      <c r="F39">
        <v>40</v>
      </c>
      <c r="G39">
        <v>5</v>
      </c>
      <c r="H39">
        <v>35</v>
      </c>
    </row>
    <row r="40" spans="1:8" x14ac:dyDescent="0.3">
      <c r="A40" s="3">
        <f>1170645/(365*24*4*H40)</f>
        <v>0.85663637161924833</v>
      </c>
      <c r="B40">
        <v>2019</v>
      </c>
      <c r="E40" s="1">
        <v>105</v>
      </c>
      <c r="F40">
        <v>40</v>
      </c>
      <c r="G40">
        <v>5</v>
      </c>
      <c r="H40">
        <v>39</v>
      </c>
    </row>
    <row r="41" spans="1:8" x14ac:dyDescent="0.3">
      <c r="A41" s="3">
        <f>1166967/(365*24*4*H41)</f>
        <v>0.83259631849315063</v>
      </c>
      <c r="B41">
        <v>2020</v>
      </c>
      <c r="E41" s="1">
        <v>93</v>
      </c>
      <c r="F41">
        <v>40</v>
      </c>
      <c r="G41">
        <v>5</v>
      </c>
      <c r="H41">
        <v>40</v>
      </c>
    </row>
    <row r="42" spans="1:8" x14ac:dyDescent="0.3">
      <c r="A42" s="3">
        <f>1135663/(365*24*4*H42)</f>
        <v>0.79049935961688389</v>
      </c>
      <c r="B42">
        <v>2021</v>
      </c>
      <c r="E42" s="1">
        <v>106</v>
      </c>
      <c r="F42">
        <v>40</v>
      </c>
      <c r="G42">
        <v>5</v>
      </c>
      <c r="H42">
        <v>41</v>
      </c>
    </row>
    <row r="43" spans="1:8" x14ac:dyDescent="0.3">
      <c r="A43" s="3">
        <f>1038720/(365*24*4*H43)</f>
        <v>0.76009834913944507</v>
      </c>
      <c r="B43">
        <v>2022</v>
      </c>
      <c r="E43" s="1">
        <v>99.7</v>
      </c>
      <c r="F43">
        <v>40</v>
      </c>
      <c r="G43">
        <v>5</v>
      </c>
      <c r="H43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7CC1-395F-4BA4-8DCB-DAC73BB73282}">
  <dimension ref="A9:H43"/>
  <sheetViews>
    <sheetView tabSelected="1" workbookViewId="0">
      <selection activeCell="K23" sqref="K23"/>
    </sheetView>
  </sheetViews>
  <sheetFormatPr defaultRowHeight="14.4" x14ac:dyDescent="0.3"/>
  <sheetData>
    <row r="9" spans="2:7" x14ac:dyDescent="0.3">
      <c r="B9">
        <v>1989</v>
      </c>
      <c r="C9" s="1">
        <v>134.27999999999997</v>
      </c>
      <c r="F9">
        <v>40</v>
      </c>
      <c r="G9">
        <v>5</v>
      </c>
    </row>
    <row r="10" spans="2:7" x14ac:dyDescent="0.3">
      <c r="B10">
        <v>1990</v>
      </c>
      <c r="C10" s="1">
        <v>121.67999999999998</v>
      </c>
      <c r="F10">
        <v>40</v>
      </c>
      <c r="G10">
        <v>5</v>
      </c>
    </row>
    <row r="11" spans="2:7" x14ac:dyDescent="0.3">
      <c r="B11">
        <v>1991</v>
      </c>
      <c r="C11" s="1">
        <v>114.11999999999999</v>
      </c>
      <c r="F11">
        <v>40</v>
      </c>
      <c r="G11">
        <v>5</v>
      </c>
    </row>
    <row r="12" spans="2:7" x14ac:dyDescent="0.3">
      <c r="B12">
        <v>1992</v>
      </c>
      <c r="C12" s="1">
        <v>135.72</v>
      </c>
      <c r="F12">
        <v>40</v>
      </c>
      <c r="G12">
        <v>5</v>
      </c>
    </row>
    <row r="13" spans="2:7" x14ac:dyDescent="0.3">
      <c r="B13">
        <v>1993</v>
      </c>
      <c r="C13" s="1">
        <v>133.91999999999999</v>
      </c>
      <c r="F13">
        <v>40</v>
      </c>
      <c r="G13">
        <v>5</v>
      </c>
    </row>
    <row r="14" spans="2:7" x14ac:dyDescent="0.3">
      <c r="B14">
        <v>1994</v>
      </c>
      <c r="C14" s="1">
        <v>135.72</v>
      </c>
      <c r="F14">
        <v>40</v>
      </c>
      <c r="G14">
        <v>5</v>
      </c>
    </row>
    <row r="15" spans="2:7" x14ac:dyDescent="0.3">
      <c r="B15">
        <v>1995</v>
      </c>
      <c r="C15" s="1">
        <v>146.51999999999998</v>
      </c>
      <c r="F15">
        <v>40</v>
      </c>
      <c r="G15">
        <v>5</v>
      </c>
    </row>
    <row r="16" spans="2:7" x14ac:dyDescent="0.3">
      <c r="B16">
        <v>1996</v>
      </c>
      <c r="C16" s="1">
        <v>139.32</v>
      </c>
      <c r="F16">
        <v>40</v>
      </c>
      <c r="G16">
        <v>5</v>
      </c>
    </row>
    <row r="17" spans="1:8" x14ac:dyDescent="0.3">
      <c r="B17">
        <v>1997</v>
      </c>
      <c r="C17" s="1">
        <v>133.19999999999999</v>
      </c>
      <c r="F17">
        <v>40</v>
      </c>
      <c r="G17">
        <v>5</v>
      </c>
    </row>
    <row r="18" spans="1:8" x14ac:dyDescent="0.3">
      <c r="B18">
        <v>1998</v>
      </c>
      <c r="C18" s="1">
        <f>C17</f>
        <v>133.19999999999999</v>
      </c>
      <c r="F18">
        <v>40</v>
      </c>
      <c r="G18">
        <v>5</v>
      </c>
    </row>
    <row r="19" spans="1:8" x14ac:dyDescent="0.3">
      <c r="B19" s="4">
        <v>1999</v>
      </c>
      <c r="C19" s="4"/>
      <c r="D19" s="5">
        <v>126</v>
      </c>
      <c r="F19">
        <v>40</v>
      </c>
      <c r="G19">
        <v>5</v>
      </c>
      <c r="H19">
        <v>1</v>
      </c>
    </row>
    <row r="20" spans="1:8" x14ac:dyDescent="0.3">
      <c r="B20" s="4">
        <v>2000</v>
      </c>
      <c r="C20" s="4"/>
      <c r="D20" s="5">
        <v>111</v>
      </c>
      <c r="F20">
        <v>40</v>
      </c>
      <c r="G20">
        <v>5</v>
      </c>
      <c r="H20">
        <v>1</v>
      </c>
    </row>
    <row r="21" spans="1:8" x14ac:dyDescent="0.3">
      <c r="B21" s="4">
        <v>2001</v>
      </c>
      <c r="C21" s="4"/>
      <c r="D21" s="5">
        <v>110</v>
      </c>
      <c r="F21">
        <v>40</v>
      </c>
      <c r="G21">
        <v>5</v>
      </c>
      <c r="H21">
        <v>1</v>
      </c>
    </row>
    <row r="22" spans="1:8" x14ac:dyDescent="0.3">
      <c r="B22" s="4">
        <v>2002</v>
      </c>
      <c r="C22" s="4"/>
      <c r="D22" s="5">
        <v>165</v>
      </c>
      <c r="F22">
        <v>40</v>
      </c>
      <c r="G22">
        <v>5</v>
      </c>
      <c r="H22">
        <v>1</v>
      </c>
    </row>
    <row r="23" spans="1:8" x14ac:dyDescent="0.3">
      <c r="B23" s="4">
        <v>2003</v>
      </c>
      <c r="C23" s="4"/>
      <c r="D23" s="5">
        <v>154</v>
      </c>
      <c r="F23">
        <v>40</v>
      </c>
      <c r="G23">
        <v>5</v>
      </c>
      <c r="H23">
        <v>1</v>
      </c>
    </row>
    <row r="24" spans="1:8" x14ac:dyDescent="0.3">
      <c r="B24" s="4">
        <v>2004</v>
      </c>
      <c r="C24" s="4"/>
      <c r="D24" s="5">
        <v>135</v>
      </c>
      <c r="F24">
        <v>40</v>
      </c>
      <c r="G24">
        <v>5</v>
      </c>
      <c r="H24">
        <v>1</v>
      </c>
    </row>
    <row r="25" spans="1:8" x14ac:dyDescent="0.3">
      <c r="B25" s="4">
        <v>2005</v>
      </c>
      <c r="C25" s="4"/>
      <c r="D25" s="5">
        <v>154</v>
      </c>
      <c r="F25">
        <v>40</v>
      </c>
      <c r="G25">
        <v>5</v>
      </c>
      <c r="H25">
        <v>1</v>
      </c>
    </row>
    <row r="26" spans="1:8" x14ac:dyDescent="0.3">
      <c r="B26" s="4">
        <v>2006</v>
      </c>
      <c r="C26" s="4"/>
      <c r="D26" s="5">
        <v>127</v>
      </c>
      <c r="F26">
        <v>40</v>
      </c>
      <c r="G26">
        <v>5</v>
      </c>
      <c r="H26">
        <v>1</v>
      </c>
    </row>
    <row r="27" spans="1:8" x14ac:dyDescent="0.3">
      <c r="A27" s="2">
        <v>0.28699999999999998</v>
      </c>
      <c r="B27">
        <v>2006</v>
      </c>
      <c r="E27" s="1">
        <v>171.03307482993208</v>
      </c>
      <c r="F27">
        <v>40</v>
      </c>
      <c r="G27">
        <v>5</v>
      </c>
      <c r="H27">
        <v>1</v>
      </c>
    </row>
    <row r="28" spans="1:8" x14ac:dyDescent="0.3">
      <c r="A28" s="2">
        <v>0.747</v>
      </c>
      <c r="B28">
        <v>2007</v>
      </c>
      <c r="E28" s="1">
        <v>111.06707227138641</v>
      </c>
      <c r="F28">
        <v>40</v>
      </c>
      <c r="G28">
        <v>5</v>
      </c>
      <c r="H28">
        <v>1</v>
      </c>
    </row>
    <row r="29" spans="1:8" x14ac:dyDescent="0.3">
      <c r="A29" s="2">
        <v>0.621</v>
      </c>
      <c r="B29">
        <v>2008</v>
      </c>
      <c r="E29" s="1">
        <v>138.63215043979372</v>
      </c>
      <c r="F29">
        <v>40</v>
      </c>
      <c r="G29">
        <v>5</v>
      </c>
      <c r="H29">
        <v>1</v>
      </c>
    </row>
    <row r="30" spans="1:8" x14ac:dyDescent="0.3">
      <c r="A30" s="2">
        <v>0.52600000000000002</v>
      </c>
      <c r="B30">
        <v>2009</v>
      </c>
      <c r="E30" s="1">
        <v>91.512926467471914</v>
      </c>
      <c r="F30">
        <v>40</v>
      </c>
      <c r="G30">
        <v>5</v>
      </c>
      <c r="H30">
        <v>1</v>
      </c>
    </row>
    <row r="31" spans="1:8" x14ac:dyDescent="0.3">
      <c r="A31" s="2">
        <v>0.14799999999999999</v>
      </c>
      <c r="B31">
        <v>2010</v>
      </c>
      <c r="E31" s="1">
        <v>144.06891556619766</v>
      </c>
      <c r="F31">
        <v>40</v>
      </c>
      <c r="G31">
        <v>5</v>
      </c>
      <c r="H31">
        <v>6</v>
      </c>
    </row>
    <row r="32" spans="1:8" x14ac:dyDescent="0.3">
      <c r="A32" s="2">
        <v>0.372</v>
      </c>
      <c r="B32">
        <v>2011</v>
      </c>
      <c r="E32" s="1">
        <v>140.1016952919849</v>
      </c>
      <c r="F32">
        <v>40</v>
      </c>
      <c r="G32">
        <v>5</v>
      </c>
      <c r="H32">
        <v>5</v>
      </c>
    </row>
    <row r="33" spans="1:8" x14ac:dyDescent="0.3">
      <c r="A33" s="2">
        <v>0.40600000000000003</v>
      </c>
      <c r="B33">
        <v>2012</v>
      </c>
      <c r="E33" s="1">
        <v>140.27276045834739</v>
      </c>
      <c r="F33">
        <v>40</v>
      </c>
      <c r="G33">
        <v>5</v>
      </c>
      <c r="H33">
        <v>7</v>
      </c>
    </row>
    <row r="34" spans="1:8" x14ac:dyDescent="0.3">
      <c r="A34" s="2">
        <v>0.20100000000000001</v>
      </c>
      <c r="B34">
        <v>2013</v>
      </c>
      <c r="E34" s="1">
        <v>125.32640797573603</v>
      </c>
      <c r="F34">
        <v>40</v>
      </c>
      <c r="G34">
        <v>5</v>
      </c>
      <c r="H34">
        <v>10</v>
      </c>
    </row>
    <row r="35" spans="1:8" x14ac:dyDescent="0.3">
      <c r="A35" s="2">
        <v>0.23</v>
      </c>
      <c r="B35">
        <v>2014</v>
      </c>
      <c r="E35" s="1">
        <v>117.21944667305354</v>
      </c>
      <c r="F35">
        <v>40</v>
      </c>
      <c r="G35">
        <v>5</v>
      </c>
      <c r="H35">
        <v>5</v>
      </c>
    </row>
    <row r="36" spans="1:8" x14ac:dyDescent="0.3">
      <c r="A36" s="2">
        <v>0.46100000000000002</v>
      </c>
      <c r="B36">
        <v>2015</v>
      </c>
      <c r="E36" s="1">
        <v>125.3318874247927</v>
      </c>
      <c r="F36">
        <v>40</v>
      </c>
      <c r="G36">
        <v>5</v>
      </c>
      <c r="H36">
        <v>10</v>
      </c>
    </row>
    <row r="37" spans="1:8" x14ac:dyDescent="0.3">
      <c r="A37" s="2">
        <v>0.36899999999999999</v>
      </c>
      <c r="B37">
        <v>2016</v>
      </c>
      <c r="E37" s="1">
        <v>133.27847789375537</v>
      </c>
      <c r="F37">
        <v>40</v>
      </c>
      <c r="G37">
        <v>5</v>
      </c>
      <c r="H37">
        <v>12</v>
      </c>
    </row>
    <row r="38" spans="1:8" x14ac:dyDescent="0.3">
      <c r="A38" s="2">
        <v>0.48199999999999998</v>
      </c>
      <c r="B38">
        <v>2017</v>
      </c>
      <c r="E38" s="1">
        <v>117.15676218887808</v>
      </c>
      <c r="F38">
        <v>40</v>
      </c>
      <c r="G38">
        <v>5</v>
      </c>
      <c r="H38">
        <v>16</v>
      </c>
    </row>
    <row r="39" spans="1:8" x14ac:dyDescent="0.3">
      <c r="A39" s="2">
        <v>0.83199999999999996</v>
      </c>
      <c r="B39">
        <v>2018</v>
      </c>
      <c r="E39" s="1">
        <v>119.99194883232443</v>
      </c>
      <c r="F39">
        <v>40</v>
      </c>
      <c r="G39">
        <v>5</v>
      </c>
      <c r="H39">
        <v>35</v>
      </c>
    </row>
    <row r="40" spans="1:8" x14ac:dyDescent="0.3">
      <c r="A40" s="3">
        <f>1170645/(365*24*4*H40)</f>
        <v>0.85663637161924833</v>
      </c>
      <c r="B40">
        <v>2019</v>
      </c>
      <c r="E40" s="1">
        <v>105</v>
      </c>
      <c r="F40">
        <v>40</v>
      </c>
      <c r="G40">
        <v>5</v>
      </c>
      <c r="H40">
        <v>39</v>
      </c>
    </row>
    <row r="41" spans="1:8" x14ac:dyDescent="0.3">
      <c r="A41" s="3">
        <f>1166967/(365*24*4*H41)</f>
        <v>0.83259631849315063</v>
      </c>
      <c r="B41">
        <v>2020</v>
      </c>
      <c r="E41" s="1">
        <v>93</v>
      </c>
      <c r="F41">
        <v>40</v>
      </c>
      <c r="G41">
        <v>5</v>
      </c>
      <c r="H41">
        <v>40</v>
      </c>
    </row>
    <row r="42" spans="1:8" x14ac:dyDescent="0.3">
      <c r="A42" s="3">
        <f>1135663/(365*24*4*H42)</f>
        <v>0.79049935961688389</v>
      </c>
      <c r="B42">
        <v>2021</v>
      </c>
      <c r="E42" s="1">
        <v>106</v>
      </c>
      <c r="F42">
        <v>40</v>
      </c>
      <c r="G42">
        <v>5</v>
      </c>
      <c r="H42">
        <v>41</v>
      </c>
    </row>
    <row r="43" spans="1:8" x14ac:dyDescent="0.3">
      <c r="A43" s="3">
        <f>1038720/(365*24*4*H43)</f>
        <v>0.76009834913944507</v>
      </c>
      <c r="B43">
        <v>2022</v>
      </c>
      <c r="E43" s="1">
        <v>99.7</v>
      </c>
      <c r="F43">
        <v>40</v>
      </c>
      <c r="G43">
        <v>5</v>
      </c>
      <c r="H43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Sheet3+2019-22</vt:lpstr>
      <vt:lpstr>1989-2021</vt:lpstr>
      <vt:lpstr>1989-2022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Guttikunda</dc:creator>
  <cp:lastModifiedBy>Sarath Guttikunda</cp:lastModifiedBy>
  <dcterms:created xsi:type="dcterms:W3CDTF">2019-09-08T17:42:11Z</dcterms:created>
  <dcterms:modified xsi:type="dcterms:W3CDTF">2023-01-14T03:56:57Z</dcterms:modified>
</cp:coreProperties>
</file>